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Y:\Internet &amp; Intranet\Web Documents\"/>
    </mc:Choice>
  </mc:AlternateContent>
  <xr:revisionPtr revIDLastSave="0" documentId="8_{5CAC626C-3B0F-463C-AF72-F247D6EA49BF}" xr6:coauthVersionLast="47" xr6:coauthVersionMax="47" xr10:uidLastSave="{00000000-0000-0000-0000-000000000000}"/>
  <bookViews>
    <workbookView xWindow="-108" yWindow="-108" windowWidth="23256" windowHeight="12456" tabRatio="558" xr2:uid="{00000000-000D-0000-FFFF-FFFF00000000}"/>
  </bookViews>
  <sheets>
    <sheet name="Sites Assessment" sheetId="3" r:id="rId1"/>
    <sheet name="Calculations" sheetId="1" state="hidden" r:id="rId2"/>
  </sheets>
  <definedNames>
    <definedName name="_xlnm._FilterDatabase" localSheetId="1" hidden="1">Calculations!$A$1:$U$438</definedName>
    <definedName name="_xlnm._FilterDatabase" localSheetId="0" hidden="1">'Sites Assessment'!$B$28:$AJ$465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9" i="3" l="1"/>
  <c r="C407" i="3"/>
  <c r="C155" i="3"/>
  <c r="C157" i="3"/>
  <c r="C408" i="3"/>
  <c r="C114" i="3" l="1"/>
  <c r="C402" i="3"/>
  <c r="C206" i="3" l="1"/>
  <c r="C274" i="3"/>
  <c r="C153" i="3"/>
  <c r="C85" i="3"/>
  <c r="C401" i="3" l="1"/>
  <c r="C92" i="3"/>
  <c r="C431" i="3"/>
  <c r="C122" i="3"/>
  <c r="AA18" i="3"/>
  <c r="AA17" i="3"/>
  <c r="AA16" i="3"/>
  <c r="AA15" i="3"/>
  <c r="AA14" i="3"/>
  <c r="AA13" i="3"/>
  <c r="Z18" i="3"/>
  <c r="Z17" i="3"/>
  <c r="Z16" i="3"/>
  <c r="Z15" i="3"/>
  <c r="Z14" i="3"/>
  <c r="Z13" i="3"/>
  <c r="Q14" i="1"/>
  <c r="B30" i="3"/>
  <c r="C30" i="3"/>
  <c r="D30" i="3"/>
  <c r="E30" i="3"/>
  <c r="F30" i="3"/>
  <c r="G30" i="3"/>
  <c r="H30" i="3"/>
  <c r="I30" i="3"/>
  <c r="J30" i="3"/>
  <c r="K30" i="3"/>
  <c r="L30" i="3"/>
  <c r="M30" i="3"/>
  <c r="N30" i="3"/>
  <c r="O30" i="3"/>
  <c r="P30" i="3"/>
  <c r="Q30" i="3"/>
  <c r="R30" i="3"/>
  <c r="S30" i="3"/>
  <c r="T30" i="3"/>
  <c r="U30" i="3"/>
  <c r="V30" i="3"/>
  <c r="W30" i="3"/>
  <c r="X30" i="3"/>
  <c r="Y30" i="3"/>
  <c r="Z30" i="3"/>
  <c r="AA30" i="3"/>
  <c r="AB30" i="3"/>
  <c r="AC30" i="3"/>
  <c r="B31" i="3"/>
  <c r="C31" i="3"/>
  <c r="D31" i="3"/>
  <c r="E31" i="3"/>
  <c r="F31" i="3"/>
  <c r="G31" i="3"/>
  <c r="H31" i="3"/>
  <c r="I31" i="3"/>
  <c r="J31" i="3"/>
  <c r="K31" i="3"/>
  <c r="L31" i="3"/>
  <c r="M31" i="3"/>
  <c r="N31" i="3"/>
  <c r="O31" i="3"/>
  <c r="P31" i="3"/>
  <c r="Q31" i="3"/>
  <c r="R31" i="3"/>
  <c r="S31" i="3"/>
  <c r="T31" i="3"/>
  <c r="U31" i="3"/>
  <c r="V31" i="3"/>
  <c r="W31" i="3"/>
  <c r="X31" i="3"/>
  <c r="Y31" i="3"/>
  <c r="Z31" i="3"/>
  <c r="AA31" i="3"/>
  <c r="AB31" i="3"/>
  <c r="AC31" i="3"/>
  <c r="B32" i="3"/>
  <c r="C32" i="3"/>
  <c r="D32" i="3"/>
  <c r="E32" i="3"/>
  <c r="F32" i="3"/>
  <c r="G32" i="3"/>
  <c r="H32" i="3"/>
  <c r="I32" i="3"/>
  <c r="J32" i="3"/>
  <c r="K32" i="3"/>
  <c r="L32" i="3"/>
  <c r="M32" i="3"/>
  <c r="N32" i="3"/>
  <c r="O32" i="3"/>
  <c r="P32" i="3"/>
  <c r="Q32" i="3"/>
  <c r="R32" i="3"/>
  <c r="S32" i="3"/>
  <c r="T32" i="3"/>
  <c r="U32" i="3"/>
  <c r="V32" i="3"/>
  <c r="W32" i="3"/>
  <c r="X32" i="3"/>
  <c r="Y32" i="3"/>
  <c r="Z32" i="3"/>
  <c r="AA32" i="3"/>
  <c r="AB32" i="3"/>
  <c r="AC32" i="3"/>
  <c r="B33" i="3"/>
  <c r="C33" i="3"/>
  <c r="D33" i="3"/>
  <c r="E33" i="3"/>
  <c r="F33" i="3"/>
  <c r="G33" i="3"/>
  <c r="H33" i="3"/>
  <c r="I33" i="3"/>
  <c r="J33" i="3"/>
  <c r="K33" i="3"/>
  <c r="L33" i="3"/>
  <c r="M33" i="3"/>
  <c r="N33" i="3"/>
  <c r="O33" i="3"/>
  <c r="P33" i="3"/>
  <c r="Q33" i="3"/>
  <c r="R33" i="3"/>
  <c r="S33" i="3"/>
  <c r="T33" i="3"/>
  <c r="U33" i="3"/>
  <c r="V33" i="3"/>
  <c r="W33" i="3"/>
  <c r="X33" i="3"/>
  <c r="Y33" i="3"/>
  <c r="Z33" i="3"/>
  <c r="AA33" i="3"/>
  <c r="AB33" i="3"/>
  <c r="AC33" i="3"/>
  <c r="B34" i="3"/>
  <c r="C34" i="3"/>
  <c r="D34" i="3"/>
  <c r="E34" i="3"/>
  <c r="F34" i="3"/>
  <c r="G34" i="3"/>
  <c r="H34" i="3"/>
  <c r="I34" i="3"/>
  <c r="J34" i="3"/>
  <c r="K34" i="3"/>
  <c r="L34" i="3"/>
  <c r="M34" i="3"/>
  <c r="N34" i="3"/>
  <c r="O34" i="3"/>
  <c r="P34" i="3"/>
  <c r="Q34" i="3"/>
  <c r="R34" i="3"/>
  <c r="S34" i="3"/>
  <c r="T34" i="3"/>
  <c r="U34" i="3"/>
  <c r="V34" i="3"/>
  <c r="W34" i="3"/>
  <c r="X34" i="3"/>
  <c r="Y34" i="3"/>
  <c r="Z34" i="3"/>
  <c r="AA34" i="3"/>
  <c r="AB34" i="3"/>
  <c r="AC34" i="3"/>
  <c r="B35" i="3"/>
  <c r="C35" i="3"/>
  <c r="D35" i="3"/>
  <c r="E35" i="3"/>
  <c r="F35" i="3"/>
  <c r="G35" i="3"/>
  <c r="H35" i="3"/>
  <c r="I35" i="3"/>
  <c r="J35" i="3"/>
  <c r="K35" i="3"/>
  <c r="L35" i="3"/>
  <c r="M35" i="3"/>
  <c r="N35" i="3"/>
  <c r="O35" i="3"/>
  <c r="P35" i="3"/>
  <c r="Q35" i="3"/>
  <c r="R35" i="3"/>
  <c r="S35" i="3"/>
  <c r="T35" i="3"/>
  <c r="U35" i="3"/>
  <c r="V35" i="3"/>
  <c r="W35" i="3"/>
  <c r="X35" i="3"/>
  <c r="Y35" i="3"/>
  <c r="Z35" i="3"/>
  <c r="AA35" i="3"/>
  <c r="AB35" i="3"/>
  <c r="AC35" i="3"/>
  <c r="B36" i="3"/>
  <c r="C36" i="3"/>
  <c r="D36" i="3"/>
  <c r="E36" i="3"/>
  <c r="F36" i="3"/>
  <c r="G36" i="3"/>
  <c r="H36" i="3"/>
  <c r="I36" i="3"/>
  <c r="J36" i="3"/>
  <c r="K36" i="3"/>
  <c r="L36" i="3"/>
  <c r="M36" i="3"/>
  <c r="N36" i="3"/>
  <c r="O36" i="3"/>
  <c r="P36" i="3"/>
  <c r="Q36" i="3"/>
  <c r="R36" i="3"/>
  <c r="S36" i="3"/>
  <c r="T36" i="3"/>
  <c r="U36" i="3"/>
  <c r="V36" i="3"/>
  <c r="W36" i="3"/>
  <c r="X36" i="3"/>
  <c r="Y36" i="3"/>
  <c r="Z36" i="3"/>
  <c r="AA36" i="3"/>
  <c r="AB36" i="3"/>
  <c r="AC36" i="3"/>
  <c r="B37" i="3"/>
  <c r="D37" i="3"/>
  <c r="E37" i="3"/>
  <c r="F37" i="3"/>
  <c r="G37" i="3"/>
  <c r="H37" i="3"/>
  <c r="I37" i="3"/>
  <c r="J37" i="3"/>
  <c r="K37" i="3"/>
  <c r="L37" i="3"/>
  <c r="M37" i="3"/>
  <c r="N37" i="3"/>
  <c r="O37" i="3"/>
  <c r="P37" i="3"/>
  <c r="Q37" i="3"/>
  <c r="R37" i="3"/>
  <c r="S37" i="3"/>
  <c r="T37" i="3"/>
  <c r="U37" i="3"/>
  <c r="V37" i="3"/>
  <c r="W37" i="3"/>
  <c r="X37" i="3"/>
  <c r="Y37" i="3"/>
  <c r="Z37" i="3"/>
  <c r="AA37" i="3"/>
  <c r="AB37" i="3"/>
  <c r="AC37" i="3"/>
  <c r="B38" i="3"/>
  <c r="C38" i="3"/>
  <c r="D38" i="3"/>
  <c r="E38" i="3"/>
  <c r="F38" i="3"/>
  <c r="G38" i="3"/>
  <c r="H38" i="3"/>
  <c r="I38" i="3"/>
  <c r="J38" i="3"/>
  <c r="K38" i="3"/>
  <c r="L38" i="3"/>
  <c r="M38" i="3"/>
  <c r="N38" i="3"/>
  <c r="O38" i="3"/>
  <c r="P38" i="3"/>
  <c r="Q38" i="3"/>
  <c r="R38" i="3"/>
  <c r="S38" i="3"/>
  <c r="T38" i="3"/>
  <c r="U38" i="3"/>
  <c r="V38" i="3"/>
  <c r="W38" i="3"/>
  <c r="X38" i="3"/>
  <c r="Y38" i="3"/>
  <c r="Z38" i="3"/>
  <c r="AA38" i="3"/>
  <c r="AB38" i="3"/>
  <c r="AC38" i="3"/>
  <c r="B39" i="3"/>
  <c r="C39" i="3"/>
  <c r="D39" i="3"/>
  <c r="E39" i="3"/>
  <c r="F39" i="3"/>
  <c r="G39" i="3"/>
  <c r="H39" i="3"/>
  <c r="I39" i="3"/>
  <c r="J39" i="3"/>
  <c r="K39" i="3"/>
  <c r="L39" i="3"/>
  <c r="M39" i="3"/>
  <c r="N39" i="3"/>
  <c r="O39" i="3"/>
  <c r="P39" i="3"/>
  <c r="Q39" i="3"/>
  <c r="R39" i="3"/>
  <c r="S39" i="3"/>
  <c r="T39" i="3"/>
  <c r="U39" i="3"/>
  <c r="V39" i="3"/>
  <c r="W39" i="3"/>
  <c r="X39" i="3"/>
  <c r="Y39" i="3"/>
  <c r="Z39" i="3"/>
  <c r="AA39" i="3"/>
  <c r="AB39" i="3"/>
  <c r="AC39" i="3"/>
  <c r="B40" i="3"/>
  <c r="C40" i="3"/>
  <c r="D40" i="3"/>
  <c r="E40" i="3"/>
  <c r="F40" i="3"/>
  <c r="G40" i="3"/>
  <c r="H40" i="3"/>
  <c r="I40" i="3"/>
  <c r="J40" i="3"/>
  <c r="K40" i="3"/>
  <c r="L40" i="3"/>
  <c r="M40" i="3"/>
  <c r="N40" i="3"/>
  <c r="O40" i="3"/>
  <c r="P40" i="3"/>
  <c r="Q40" i="3"/>
  <c r="R40" i="3"/>
  <c r="S40" i="3"/>
  <c r="T40" i="3"/>
  <c r="U40" i="3"/>
  <c r="V40" i="3"/>
  <c r="W40" i="3"/>
  <c r="X40" i="3"/>
  <c r="Y40" i="3"/>
  <c r="Z40" i="3"/>
  <c r="AA40" i="3"/>
  <c r="AB40" i="3"/>
  <c r="AC40" i="3"/>
  <c r="B41" i="3"/>
  <c r="C41" i="3"/>
  <c r="D41" i="3"/>
  <c r="E41" i="3"/>
  <c r="F41" i="3"/>
  <c r="G41" i="3"/>
  <c r="H41" i="3"/>
  <c r="I41" i="3"/>
  <c r="J41" i="3"/>
  <c r="K41" i="3"/>
  <c r="L41" i="3"/>
  <c r="M41" i="3"/>
  <c r="N41" i="3"/>
  <c r="O41" i="3"/>
  <c r="P41" i="3"/>
  <c r="Q41" i="3"/>
  <c r="R41" i="3"/>
  <c r="S41" i="3"/>
  <c r="T41" i="3"/>
  <c r="U41" i="3"/>
  <c r="V41" i="3"/>
  <c r="W41" i="3"/>
  <c r="X41" i="3"/>
  <c r="Y41" i="3"/>
  <c r="Z41" i="3"/>
  <c r="AA41" i="3"/>
  <c r="AB41" i="3"/>
  <c r="AC41" i="3"/>
  <c r="B42" i="3"/>
  <c r="C42" i="3"/>
  <c r="D42" i="3"/>
  <c r="E42" i="3"/>
  <c r="F42" i="3"/>
  <c r="G42" i="3"/>
  <c r="H42" i="3"/>
  <c r="I42" i="3"/>
  <c r="J42" i="3"/>
  <c r="K42" i="3"/>
  <c r="L42" i="3"/>
  <c r="M42" i="3"/>
  <c r="N42" i="3"/>
  <c r="O42" i="3"/>
  <c r="P42" i="3"/>
  <c r="Q42" i="3"/>
  <c r="R42" i="3"/>
  <c r="S42" i="3"/>
  <c r="T42" i="3"/>
  <c r="U42" i="3"/>
  <c r="V42" i="3"/>
  <c r="W42" i="3"/>
  <c r="X42" i="3"/>
  <c r="Y42" i="3"/>
  <c r="Z42" i="3"/>
  <c r="AA42" i="3"/>
  <c r="AB42" i="3"/>
  <c r="AC42" i="3"/>
  <c r="B43" i="3"/>
  <c r="C43" i="3"/>
  <c r="D43" i="3"/>
  <c r="E43" i="3"/>
  <c r="F43" i="3"/>
  <c r="G43" i="3"/>
  <c r="H43" i="3"/>
  <c r="I43" i="3"/>
  <c r="J43" i="3"/>
  <c r="K43" i="3"/>
  <c r="L43" i="3"/>
  <c r="M43" i="3"/>
  <c r="N43" i="3"/>
  <c r="O43" i="3"/>
  <c r="P43" i="3"/>
  <c r="Q43" i="3"/>
  <c r="R43" i="3"/>
  <c r="S43" i="3"/>
  <c r="T43" i="3"/>
  <c r="U43" i="3"/>
  <c r="V43" i="3"/>
  <c r="W43" i="3"/>
  <c r="X43" i="3"/>
  <c r="Y43" i="3"/>
  <c r="Z43" i="3"/>
  <c r="AA43" i="3"/>
  <c r="AB43" i="3"/>
  <c r="AC43" i="3"/>
  <c r="B44" i="3"/>
  <c r="C44" i="3"/>
  <c r="D44" i="3"/>
  <c r="E44" i="3"/>
  <c r="F44" i="3"/>
  <c r="G44" i="3"/>
  <c r="H44" i="3"/>
  <c r="I44" i="3"/>
  <c r="J44" i="3"/>
  <c r="K44" i="3"/>
  <c r="L44" i="3"/>
  <c r="M44" i="3"/>
  <c r="N44" i="3"/>
  <c r="O44" i="3"/>
  <c r="P44" i="3"/>
  <c r="Q44" i="3"/>
  <c r="R44" i="3"/>
  <c r="S44" i="3"/>
  <c r="T44" i="3"/>
  <c r="U44" i="3"/>
  <c r="V44" i="3"/>
  <c r="W44" i="3"/>
  <c r="X44" i="3"/>
  <c r="Y44" i="3"/>
  <c r="Z44" i="3"/>
  <c r="AA44" i="3"/>
  <c r="AB44" i="3"/>
  <c r="AC44" i="3"/>
  <c r="B45" i="3"/>
  <c r="C45" i="3"/>
  <c r="D45" i="3"/>
  <c r="E45" i="3"/>
  <c r="F45" i="3"/>
  <c r="G45" i="3"/>
  <c r="H45" i="3"/>
  <c r="I45" i="3"/>
  <c r="J45" i="3"/>
  <c r="K45" i="3"/>
  <c r="L45" i="3"/>
  <c r="M45" i="3"/>
  <c r="N45" i="3"/>
  <c r="O45" i="3"/>
  <c r="P45" i="3"/>
  <c r="Q45" i="3"/>
  <c r="R45" i="3"/>
  <c r="S45" i="3"/>
  <c r="T45" i="3"/>
  <c r="U45" i="3"/>
  <c r="V45" i="3"/>
  <c r="W45" i="3"/>
  <c r="X45" i="3"/>
  <c r="Y45" i="3"/>
  <c r="Z45" i="3"/>
  <c r="AA45" i="3"/>
  <c r="AB45" i="3"/>
  <c r="AC45" i="3"/>
  <c r="B46" i="3"/>
  <c r="C46" i="3"/>
  <c r="D46" i="3"/>
  <c r="E46" i="3"/>
  <c r="F46" i="3"/>
  <c r="G46" i="3"/>
  <c r="H46" i="3"/>
  <c r="I46" i="3"/>
  <c r="J46" i="3"/>
  <c r="K46" i="3"/>
  <c r="L46" i="3"/>
  <c r="M46" i="3"/>
  <c r="N46" i="3"/>
  <c r="O46" i="3"/>
  <c r="P46" i="3"/>
  <c r="Q46" i="3"/>
  <c r="R46" i="3"/>
  <c r="S46" i="3"/>
  <c r="T46" i="3"/>
  <c r="U46" i="3"/>
  <c r="V46" i="3"/>
  <c r="W46" i="3"/>
  <c r="X46" i="3"/>
  <c r="Y46" i="3"/>
  <c r="Z46" i="3"/>
  <c r="AA46" i="3"/>
  <c r="AB46" i="3"/>
  <c r="AC46" i="3"/>
  <c r="B47" i="3"/>
  <c r="C47" i="3"/>
  <c r="D47" i="3"/>
  <c r="E47" i="3"/>
  <c r="F47" i="3"/>
  <c r="G47" i="3"/>
  <c r="H47" i="3"/>
  <c r="I47" i="3"/>
  <c r="J47" i="3"/>
  <c r="K47" i="3"/>
  <c r="L47" i="3"/>
  <c r="M47" i="3"/>
  <c r="N47" i="3"/>
  <c r="O47" i="3"/>
  <c r="P47" i="3"/>
  <c r="Q47" i="3"/>
  <c r="R47" i="3"/>
  <c r="S47" i="3"/>
  <c r="T47" i="3"/>
  <c r="U47" i="3"/>
  <c r="V47" i="3"/>
  <c r="W47" i="3"/>
  <c r="X47" i="3"/>
  <c r="Y47" i="3"/>
  <c r="Z47" i="3"/>
  <c r="AA47" i="3"/>
  <c r="AB47" i="3"/>
  <c r="AC47" i="3"/>
  <c r="B48" i="3"/>
  <c r="C48" i="3"/>
  <c r="D48" i="3"/>
  <c r="E48" i="3"/>
  <c r="F48" i="3"/>
  <c r="G48" i="3"/>
  <c r="H48" i="3"/>
  <c r="I48" i="3"/>
  <c r="J48" i="3"/>
  <c r="K48" i="3"/>
  <c r="L48" i="3"/>
  <c r="M48" i="3"/>
  <c r="N48" i="3"/>
  <c r="O48" i="3"/>
  <c r="P48" i="3"/>
  <c r="Q48" i="3"/>
  <c r="R48" i="3"/>
  <c r="S48" i="3"/>
  <c r="T48" i="3"/>
  <c r="U48" i="3"/>
  <c r="V48" i="3"/>
  <c r="W48" i="3"/>
  <c r="X48" i="3"/>
  <c r="Y48" i="3"/>
  <c r="Z48" i="3"/>
  <c r="AA48" i="3"/>
  <c r="AB48" i="3"/>
  <c r="AC48" i="3"/>
  <c r="B49" i="3"/>
  <c r="C49" i="3"/>
  <c r="D49" i="3"/>
  <c r="E49" i="3"/>
  <c r="F49" i="3"/>
  <c r="G49" i="3"/>
  <c r="H49" i="3"/>
  <c r="I49" i="3"/>
  <c r="J49" i="3"/>
  <c r="K49" i="3"/>
  <c r="L49" i="3"/>
  <c r="M49" i="3"/>
  <c r="N49" i="3"/>
  <c r="O49" i="3"/>
  <c r="P49" i="3"/>
  <c r="Q49" i="3"/>
  <c r="R49" i="3"/>
  <c r="S49" i="3"/>
  <c r="T49" i="3"/>
  <c r="U49" i="3"/>
  <c r="V49" i="3"/>
  <c r="W49" i="3"/>
  <c r="X49" i="3"/>
  <c r="Y49" i="3"/>
  <c r="Z49" i="3"/>
  <c r="AA49" i="3"/>
  <c r="AB49" i="3"/>
  <c r="AC49" i="3"/>
  <c r="B50" i="3"/>
  <c r="C50" i="3"/>
  <c r="D50" i="3"/>
  <c r="E50" i="3"/>
  <c r="F50" i="3"/>
  <c r="G50" i="3"/>
  <c r="H50" i="3"/>
  <c r="I50" i="3"/>
  <c r="J50" i="3"/>
  <c r="K50" i="3"/>
  <c r="L50" i="3"/>
  <c r="M50" i="3"/>
  <c r="N50" i="3"/>
  <c r="O50" i="3"/>
  <c r="P50" i="3"/>
  <c r="Q50" i="3"/>
  <c r="R50" i="3"/>
  <c r="S50" i="3"/>
  <c r="T50" i="3"/>
  <c r="U50" i="3"/>
  <c r="V50" i="3"/>
  <c r="W50" i="3"/>
  <c r="X50" i="3"/>
  <c r="Y50" i="3"/>
  <c r="Z50" i="3"/>
  <c r="AA50" i="3"/>
  <c r="AB50" i="3"/>
  <c r="AC50" i="3"/>
  <c r="B51" i="3"/>
  <c r="C51" i="3"/>
  <c r="D51" i="3"/>
  <c r="E51" i="3"/>
  <c r="F51" i="3"/>
  <c r="G51" i="3"/>
  <c r="H51" i="3"/>
  <c r="I51" i="3"/>
  <c r="J51" i="3"/>
  <c r="K51" i="3"/>
  <c r="L51" i="3"/>
  <c r="M51" i="3"/>
  <c r="N51" i="3"/>
  <c r="O51" i="3"/>
  <c r="P51" i="3"/>
  <c r="Q51" i="3"/>
  <c r="R51" i="3"/>
  <c r="S51" i="3"/>
  <c r="T51" i="3"/>
  <c r="U51" i="3"/>
  <c r="V51" i="3"/>
  <c r="W51" i="3"/>
  <c r="X51" i="3"/>
  <c r="Y51" i="3"/>
  <c r="Z51" i="3"/>
  <c r="AA51" i="3"/>
  <c r="AB51" i="3"/>
  <c r="AC51" i="3"/>
  <c r="B52" i="3"/>
  <c r="C52" i="3"/>
  <c r="D52" i="3"/>
  <c r="E52" i="3"/>
  <c r="F52" i="3"/>
  <c r="G52" i="3"/>
  <c r="H52" i="3"/>
  <c r="I52" i="3"/>
  <c r="J52" i="3"/>
  <c r="K52" i="3"/>
  <c r="L52" i="3"/>
  <c r="M52" i="3"/>
  <c r="N52" i="3"/>
  <c r="O52" i="3"/>
  <c r="P52" i="3"/>
  <c r="Q52" i="3"/>
  <c r="R52" i="3"/>
  <c r="S52" i="3"/>
  <c r="T52" i="3"/>
  <c r="U52" i="3"/>
  <c r="V52" i="3"/>
  <c r="W52" i="3"/>
  <c r="X52" i="3"/>
  <c r="Y52" i="3"/>
  <c r="Z52" i="3"/>
  <c r="AA52" i="3"/>
  <c r="AB52" i="3"/>
  <c r="AC52" i="3"/>
  <c r="B53" i="3"/>
  <c r="C53" i="3"/>
  <c r="D53" i="3"/>
  <c r="E53" i="3"/>
  <c r="F53" i="3"/>
  <c r="G53" i="3"/>
  <c r="H53" i="3"/>
  <c r="I53" i="3"/>
  <c r="J53" i="3"/>
  <c r="K53" i="3"/>
  <c r="L53" i="3"/>
  <c r="M53" i="3"/>
  <c r="N53" i="3"/>
  <c r="O53" i="3"/>
  <c r="P53" i="3"/>
  <c r="Q53" i="3"/>
  <c r="R53" i="3"/>
  <c r="S53" i="3"/>
  <c r="T53" i="3"/>
  <c r="U53" i="3"/>
  <c r="V53" i="3"/>
  <c r="W53" i="3"/>
  <c r="X53" i="3"/>
  <c r="Y53" i="3"/>
  <c r="Z53" i="3"/>
  <c r="AA53" i="3"/>
  <c r="AB53" i="3"/>
  <c r="AC53" i="3"/>
  <c r="B54" i="3"/>
  <c r="C54" i="3"/>
  <c r="D54" i="3"/>
  <c r="E54" i="3"/>
  <c r="F54" i="3"/>
  <c r="G54" i="3"/>
  <c r="H54" i="3"/>
  <c r="I54" i="3"/>
  <c r="J54" i="3"/>
  <c r="K54" i="3"/>
  <c r="L54" i="3"/>
  <c r="M54" i="3"/>
  <c r="N54" i="3"/>
  <c r="O54" i="3"/>
  <c r="P54" i="3"/>
  <c r="Q54" i="3"/>
  <c r="R54" i="3"/>
  <c r="S54" i="3"/>
  <c r="T54" i="3"/>
  <c r="U54" i="3"/>
  <c r="V54" i="3"/>
  <c r="W54" i="3"/>
  <c r="X54" i="3"/>
  <c r="Y54" i="3"/>
  <c r="Z54" i="3"/>
  <c r="AA54" i="3"/>
  <c r="AB54" i="3"/>
  <c r="AC54" i="3"/>
  <c r="B55" i="3"/>
  <c r="C55" i="3"/>
  <c r="D55" i="3"/>
  <c r="E55" i="3"/>
  <c r="F55" i="3"/>
  <c r="G55" i="3"/>
  <c r="H55" i="3"/>
  <c r="I55" i="3"/>
  <c r="J55" i="3"/>
  <c r="K55" i="3"/>
  <c r="L55" i="3"/>
  <c r="M55" i="3"/>
  <c r="N55" i="3"/>
  <c r="O55" i="3"/>
  <c r="P55" i="3"/>
  <c r="Q55" i="3"/>
  <c r="R55" i="3"/>
  <c r="S55" i="3"/>
  <c r="T55" i="3"/>
  <c r="U55" i="3"/>
  <c r="V55" i="3"/>
  <c r="W55" i="3"/>
  <c r="X55" i="3"/>
  <c r="Y55" i="3"/>
  <c r="Z55" i="3"/>
  <c r="AA55" i="3"/>
  <c r="AB55" i="3"/>
  <c r="AC55" i="3"/>
  <c r="B56" i="3"/>
  <c r="C56" i="3"/>
  <c r="D56" i="3"/>
  <c r="E56" i="3"/>
  <c r="F56" i="3"/>
  <c r="G56" i="3"/>
  <c r="H56" i="3"/>
  <c r="I56" i="3"/>
  <c r="J56" i="3"/>
  <c r="K56" i="3"/>
  <c r="L56" i="3"/>
  <c r="M56" i="3"/>
  <c r="N56" i="3"/>
  <c r="O56" i="3"/>
  <c r="P56" i="3"/>
  <c r="Q56" i="3"/>
  <c r="R56" i="3"/>
  <c r="S56" i="3"/>
  <c r="T56" i="3"/>
  <c r="U56" i="3"/>
  <c r="V56" i="3"/>
  <c r="W56" i="3"/>
  <c r="X56" i="3"/>
  <c r="Y56" i="3"/>
  <c r="Z56" i="3"/>
  <c r="AA56" i="3"/>
  <c r="AB56" i="3"/>
  <c r="AC56" i="3"/>
  <c r="B57" i="3"/>
  <c r="C57" i="3"/>
  <c r="D57" i="3"/>
  <c r="E57" i="3"/>
  <c r="F57" i="3"/>
  <c r="G57" i="3"/>
  <c r="H57" i="3"/>
  <c r="I57" i="3"/>
  <c r="J57" i="3"/>
  <c r="K57" i="3"/>
  <c r="L57" i="3"/>
  <c r="M57" i="3"/>
  <c r="N57" i="3"/>
  <c r="O57" i="3"/>
  <c r="P57" i="3"/>
  <c r="Q57" i="3"/>
  <c r="R57" i="3"/>
  <c r="S57" i="3"/>
  <c r="T57" i="3"/>
  <c r="U57" i="3"/>
  <c r="V57" i="3"/>
  <c r="W57" i="3"/>
  <c r="X57" i="3"/>
  <c r="Y57" i="3"/>
  <c r="Z57" i="3"/>
  <c r="AA57" i="3"/>
  <c r="AB57" i="3"/>
  <c r="AC57" i="3"/>
  <c r="B58" i="3"/>
  <c r="C58" i="3"/>
  <c r="D58" i="3"/>
  <c r="E58" i="3"/>
  <c r="F58" i="3"/>
  <c r="G58" i="3"/>
  <c r="H58" i="3"/>
  <c r="I58" i="3"/>
  <c r="J58" i="3"/>
  <c r="K58" i="3"/>
  <c r="L58" i="3"/>
  <c r="M58" i="3"/>
  <c r="N58" i="3"/>
  <c r="O58" i="3"/>
  <c r="P58" i="3"/>
  <c r="Q58" i="3"/>
  <c r="R58" i="3"/>
  <c r="S58" i="3"/>
  <c r="T58" i="3"/>
  <c r="U58" i="3"/>
  <c r="V58" i="3"/>
  <c r="W58" i="3"/>
  <c r="X58" i="3"/>
  <c r="Y58" i="3"/>
  <c r="Z58" i="3"/>
  <c r="AA58" i="3"/>
  <c r="AB58" i="3"/>
  <c r="AC58" i="3"/>
  <c r="B59" i="3"/>
  <c r="C59" i="3"/>
  <c r="D59" i="3"/>
  <c r="E59" i="3"/>
  <c r="F59" i="3"/>
  <c r="G59" i="3"/>
  <c r="H59" i="3"/>
  <c r="I59" i="3"/>
  <c r="J59" i="3"/>
  <c r="K59" i="3"/>
  <c r="L59" i="3"/>
  <c r="M59" i="3"/>
  <c r="N59" i="3"/>
  <c r="O59" i="3"/>
  <c r="P59" i="3"/>
  <c r="Q59" i="3"/>
  <c r="R59" i="3"/>
  <c r="S59" i="3"/>
  <c r="T59" i="3"/>
  <c r="U59" i="3"/>
  <c r="V59" i="3"/>
  <c r="W59" i="3"/>
  <c r="X59" i="3"/>
  <c r="Y59" i="3"/>
  <c r="Z59" i="3"/>
  <c r="AA59" i="3"/>
  <c r="AB59" i="3"/>
  <c r="AC59" i="3"/>
  <c r="B60" i="3"/>
  <c r="C60" i="3"/>
  <c r="D60" i="3"/>
  <c r="E60" i="3"/>
  <c r="F60" i="3"/>
  <c r="G60" i="3"/>
  <c r="H60" i="3"/>
  <c r="I60" i="3"/>
  <c r="J60" i="3"/>
  <c r="K60" i="3"/>
  <c r="L60" i="3"/>
  <c r="M60" i="3"/>
  <c r="N60" i="3"/>
  <c r="O60" i="3"/>
  <c r="P60" i="3"/>
  <c r="Q60" i="3"/>
  <c r="R60" i="3"/>
  <c r="S60" i="3"/>
  <c r="T60" i="3"/>
  <c r="U60" i="3"/>
  <c r="V60" i="3"/>
  <c r="W60" i="3"/>
  <c r="X60" i="3"/>
  <c r="Y60" i="3"/>
  <c r="Z60" i="3"/>
  <c r="AA60" i="3"/>
  <c r="AB60" i="3"/>
  <c r="AC60" i="3"/>
  <c r="B61" i="3"/>
  <c r="C61" i="3"/>
  <c r="D61" i="3"/>
  <c r="E61" i="3"/>
  <c r="F61" i="3"/>
  <c r="G61" i="3"/>
  <c r="H61" i="3"/>
  <c r="I61" i="3"/>
  <c r="J61" i="3"/>
  <c r="K61" i="3"/>
  <c r="L61" i="3"/>
  <c r="M61" i="3"/>
  <c r="N61" i="3"/>
  <c r="O61" i="3"/>
  <c r="P61" i="3"/>
  <c r="Q61" i="3"/>
  <c r="R61" i="3"/>
  <c r="S61" i="3"/>
  <c r="T61" i="3"/>
  <c r="U61" i="3"/>
  <c r="V61" i="3"/>
  <c r="W61" i="3"/>
  <c r="X61" i="3"/>
  <c r="Y61" i="3"/>
  <c r="Z61" i="3"/>
  <c r="AA61" i="3"/>
  <c r="AB61" i="3"/>
  <c r="AC61" i="3"/>
  <c r="B62" i="3"/>
  <c r="C62" i="3"/>
  <c r="D62" i="3"/>
  <c r="E62" i="3"/>
  <c r="F62" i="3"/>
  <c r="G62" i="3"/>
  <c r="H62" i="3"/>
  <c r="I62" i="3"/>
  <c r="J62" i="3"/>
  <c r="K62" i="3"/>
  <c r="L62" i="3"/>
  <c r="M62" i="3"/>
  <c r="N62" i="3"/>
  <c r="O62" i="3"/>
  <c r="P62" i="3"/>
  <c r="Q62" i="3"/>
  <c r="R62" i="3"/>
  <c r="S62" i="3"/>
  <c r="T62" i="3"/>
  <c r="U62" i="3"/>
  <c r="V62" i="3"/>
  <c r="W62" i="3"/>
  <c r="X62" i="3"/>
  <c r="Y62" i="3"/>
  <c r="Z62" i="3"/>
  <c r="AA62" i="3"/>
  <c r="AB62" i="3"/>
  <c r="AC62" i="3"/>
  <c r="B63" i="3"/>
  <c r="C63" i="3"/>
  <c r="D63" i="3"/>
  <c r="E63" i="3"/>
  <c r="F63" i="3"/>
  <c r="G63" i="3"/>
  <c r="H63" i="3"/>
  <c r="I63" i="3"/>
  <c r="J63" i="3"/>
  <c r="K63" i="3"/>
  <c r="L63" i="3"/>
  <c r="M63" i="3"/>
  <c r="N63" i="3"/>
  <c r="O63" i="3"/>
  <c r="P63" i="3"/>
  <c r="Q63" i="3"/>
  <c r="R63" i="3"/>
  <c r="S63" i="3"/>
  <c r="T63" i="3"/>
  <c r="U63" i="3"/>
  <c r="V63" i="3"/>
  <c r="W63" i="3"/>
  <c r="X63" i="3"/>
  <c r="Y63" i="3"/>
  <c r="Z63" i="3"/>
  <c r="AA63" i="3"/>
  <c r="AB63" i="3"/>
  <c r="AC63" i="3"/>
  <c r="B64" i="3"/>
  <c r="C64" i="3"/>
  <c r="D64" i="3"/>
  <c r="E64" i="3"/>
  <c r="F64" i="3"/>
  <c r="G64" i="3"/>
  <c r="H64" i="3"/>
  <c r="I64" i="3"/>
  <c r="J64" i="3"/>
  <c r="K64" i="3"/>
  <c r="L64" i="3"/>
  <c r="M64" i="3"/>
  <c r="N64" i="3"/>
  <c r="O64" i="3"/>
  <c r="P64" i="3"/>
  <c r="Q64" i="3"/>
  <c r="R64" i="3"/>
  <c r="S64" i="3"/>
  <c r="T64" i="3"/>
  <c r="U64" i="3"/>
  <c r="V64" i="3"/>
  <c r="W64" i="3"/>
  <c r="X64" i="3"/>
  <c r="Y64" i="3"/>
  <c r="Z64" i="3"/>
  <c r="AA64" i="3"/>
  <c r="AB64" i="3"/>
  <c r="AC64" i="3"/>
  <c r="B65" i="3"/>
  <c r="C65" i="3"/>
  <c r="D65" i="3"/>
  <c r="E65" i="3"/>
  <c r="F65" i="3"/>
  <c r="G65" i="3"/>
  <c r="H65" i="3"/>
  <c r="I65" i="3"/>
  <c r="J65" i="3"/>
  <c r="K65" i="3"/>
  <c r="L65" i="3"/>
  <c r="M65" i="3"/>
  <c r="N65" i="3"/>
  <c r="O65" i="3"/>
  <c r="P65" i="3"/>
  <c r="Q65" i="3"/>
  <c r="R65" i="3"/>
  <c r="S65" i="3"/>
  <c r="T65" i="3"/>
  <c r="U65" i="3"/>
  <c r="V65" i="3"/>
  <c r="W65" i="3"/>
  <c r="X65" i="3"/>
  <c r="Y65" i="3"/>
  <c r="Z65" i="3"/>
  <c r="AA65" i="3"/>
  <c r="AB65" i="3"/>
  <c r="AC65" i="3"/>
  <c r="B66" i="3"/>
  <c r="C66" i="3"/>
  <c r="D66" i="3"/>
  <c r="E66" i="3"/>
  <c r="F66" i="3"/>
  <c r="G66" i="3"/>
  <c r="H66" i="3"/>
  <c r="I66" i="3"/>
  <c r="J66" i="3"/>
  <c r="K66" i="3"/>
  <c r="L66" i="3"/>
  <c r="M66" i="3"/>
  <c r="N66" i="3"/>
  <c r="O66" i="3"/>
  <c r="P66" i="3"/>
  <c r="Q66" i="3"/>
  <c r="R66" i="3"/>
  <c r="S66" i="3"/>
  <c r="T66" i="3"/>
  <c r="U66" i="3"/>
  <c r="V66" i="3"/>
  <c r="W66" i="3"/>
  <c r="X66" i="3"/>
  <c r="Y66" i="3"/>
  <c r="Z66" i="3"/>
  <c r="AA66" i="3"/>
  <c r="AB66" i="3"/>
  <c r="AC66" i="3"/>
  <c r="B67" i="3"/>
  <c r="C67" i="3"/>
  <c r="D67" i="3"/>
  <c r="E67" i="3"/>
  <c r="F67" i="3"/>
  <c r="G67" i="3"/>
  <c r="H67" i="3"/>
  <c r="I67" i="3"/>
  <c r="J67" i="3"/>
  <c r="K67" i="3"/>
  <c r="L67" i="3"/>
  <c r="M67" i="3"/>
  <c r="N67" i="3"/>
  <c r="O67" i="3"/>
  <c r="P67" i="3"/>
  <c r="Q67" i="3"/>
  <c r="R67" i="3"/>
  <c r="S67" i="3"/>
  <c r="T67" i="3"/>
  <c r="U67" i="3"/>
  <c r="V67" i="3"/>
  <c r="W67" i="3"/>
  <c r="X67" i="3"/>
  <c r="Y67" i="3"/>
  <c r="Z67" i="3"/>
  <c r="AA67" i="3"/>
  <c r="AB67" i="3"/>
  <c r="AC67" i="3"/>
  <c r="B68" i="3"/>
  <c r="C68" i="3"/>
  <c r="D68" i="3"/>
  <c r="E68" i="3"/>
  <c r="F68" i="3"/>
  <c r="G68" i="3"/>
  <c r="H68" i="3"/>
  <c r="I68" i="3"/>
  <c r="J68" i="3"/>
  <c r="K68" i="3"/>
  <c r="L68" i="3"/>
  <c r="M68" i="3"/>
  <c r="N68" i="3"/>
  <c r="O68" i="3"/>
  <c r="P68" i="3"/>
  <c r="Q68" i="3"/>
  <c r="R68" i="3"/>
  <c r="S68" i="3"/>
  <c r="T68" i="3"/>
  <c r="U68" i="3"/>
  <c r="V68" i="3"/>
  <c r="W68" i="3"/>
  <c r="X68" i="3"/>
  <c r="Y68" i="3"/>
  <c r="Z68" i="3"/>
  <c r="AA68" i="3"/>
  <c r="AB68" i="3"/>
  <c r="AC68" i="3"/>
  <c r="B69" i="3"/>
  <c r="C69" i="3"/>
  <c r="D69" i="3"/>
  <c r="E69" i="3"/>
  <c r="F69" i="3"/>
  <c r="G69" i="3"/>
  <c r="H69" i="3"/>
  <c r="I69" i="3"/>
  <c r="J69" i="3"/>
  <c r="K69" i="3"/>
  <c r="L69" i="3"/>
  <c r="M69" i="3"/>
  <c r="N69" i="3"/>
  <c r="O69" i="3"/>
  <c r="P69" i="3"/>
  <c r="Q69" i="3"/>
  <c r="R69" i="3"/>
  <c r="S69" i="3"/>
  <c r="T69" i="3"/>
  <c r="U69" i="3"/>
  <c r="V69" i="3"/>
  <c r="W69" i="3"/>
  <c r="X69" i="3"/>
  <c r="Y69" i="3"/>
  <c r="Z69" i="3"/>
  <c r="AA69" i="3"/>
  <c r="AB69" i="3"/>
  <c r="AC69" i="3"/>
  <c r="B70" i="3"/>
  <c r="C70" i="3"/>
  <c r="D70" i="3"/>
  <c r="E70" i="3"/>
  <c r="F70" i="3"/>
  <c r="G70" i="3"/>
  <c r="H70" i="3"/>
  <c r="I70" i="3"/>
  <c r="J70" i="3"/>
  <c r="K70" i="3"/>
  <c r="L70" i="3"/>
  <c r="M70" i="3"/>
  <c r="N70" i="3"/>
  <c r="O70" i="3"/>
  <c r="P70" i="3"/>
  <c r="Q70" i="3"/>
  <c r="R70" i="3"/>
  <c r="S70" i="3"/>
  <c r="T70" i="3"/>
  <c r="U70" i="3"/>
  <c r="V70" i="3"/>
  <c r="W70" i="3"/>
  <c r="X70" i="3"/>
  <c r="Y70" i="3"/>
  <c r="Z70" i="3"/>
  <c r="AA70" i="3"/>
  <c r="AB70" i="3"/>
  <c r="AC70" i="3"/>
  <c r="B71" i="3"/>
  <c r="C71" i="3"/>
  <c r="D71" i="3"/>
  <c r="E71" i="3"/>
  <c r="F71" i="3"/>
  <c r="G71" i="3"/>
  <c r="H71" i="3"/>
  <c r="I71" i="3"/>
  <c r="J71" i="3"/>
  <c r="K71" i="3"/>
  <c r="L71" i="3"/>
  <c r="M71" i="3"/>
  <c r="N71" i="3"/>
  <c r="O71" i="3"/>
  <c r="P71" i="3"/>
  <c r="Q71" i="3"/>
  <c r="R71" i="3"/>
  <c r="S71" i="3"/>
  <c r="T71" i="3"/>
  <c r="U71" i="3"/>
  <c r="V71" i="3"/>
  <c r="W71" i="3"/>
  <c r="X71" i="3"/>
  <c r="Y71" i="3"/>
  <c r="Z71" i="3"/>
  <c r="AA71" i="3"/>
  <c r="AB71" i="3"/>
  <c r="AC71" i="3"/>
  <c r="B72" i="3"/>
  <c r="C72" i="3"/>
  <c r="D72" i="3"/>
  <c r="E72" i="3"/>
  <c r="F72" i="3"/>
  <c r="G72" i="3"/>
  <c r="H72" i="3"/>
  <c r="I72" i="3"/>
  <c r="J72" i="3"/>
  <c r="K72" i="3"/>
  <c r="L72" i="3"/>
  <c r="M72" i="3"/>
  <c r="N72" i="3"/>
  <c r="O72" i="3"/>
  <c r="P72" i="3"/>
  <c r="Q72" i="3"/>
  <c r="R72" i="3"/>
  <c r="S72" i="3"/>
  <c r="T72" i="3"/>
  <c r="U72" i="3"/>
  <c r="V72" i="3"/>
  <c r="W72" i="3"/>
  <c r="X72" i="3"/>
  <c r="Y72" i="3"/>
  <c r="Z72" i="3"/>
  <c r="AA72" i="3"/>
  <c r="AB72" i="3"/>
  <c r="AC72" i="3"/>
  <c r="B73" i="3"/>
  <c r="C73" i="3"/>
  <c r="D73" i="3"/>
  <c r="E73" i="3"/>
  <c r="F73" i="3"/>
  <c r="G73" i="3"/>
  <c r="H73" i="3"/>
  <c r="I73" i="3"/>
  <c r="J73" i="3"/>
  <c r="K73" i="3"/>
  <c r="L73" i="3"/>
  <c r="M73" i="3"/>
  <c r="N73" i="3"/>
  <c r="O73" i="3"/>
  <c r="P73" i="3"/>
  <c r="Q73" i="3"/>
  <c r="R73" i="3"/>
  <c r="S73" i="3"/>
  <c r="T73" i="3"/>
  <c r="U73" i="3"/>
  <c r="V73" i="3"/>
  <c r="W73" i="3"/>
  <c r="X73" i="3"/>
  <c r="Y73" i="3"/>
  <c r="Z73" i="3"/>
  <c r="AA73" i="3"/>
  <c r="AB73" i="3"/>
  <c r="AC73" i="3"/>
  <c r="B74" i="3"/>
  <c r="C74" i="3"/>
  <c r="D74" i="3"/>
  <c r="E74" i="3"/>
  <c r="F74" i="3"/>
  <c r="G74" i="3"/>
  <c r="H74" i="3"/>
  <c r="I74" i="3"/>
  <c r="J74" i="3"/>
  <c r="K74" i="3"/>
  <c r="L74" i="3"/>
  <c r="M74" i="3"/>
  <c r="N74" i="3"/>
  <c r="O74" i="3"/>
  <c r="P74" i="3"/>
  <c r="Q74" i="3"/>
  <c r="R74" i="3"/>
  <c r="S74" i="3"/>
  <c r="T74" i="3"/>
  <c r="U74" i="3"/>
  <c r="V74" i="3"/>
  <c r="W74" i="3"/>
  <c r="X74" i="3"/>
  <c r="Y74" i="3"/>
  <c r="Z74" i="3"/>
  <c r="AA74" i="3"/>
  <c r="AB74" i="3"/>
  <c r="AC74" i="3"/>
  <c r="B75" i="3"/>
  <c r="C75" i="3"/>
  <c r="D75" i="3"/>
  <c r="E75" i="3"/>
  <c r="F75" i="3"/>
  <c r="G75" i="3"/>
  <c r="H75" i="3"/>
  <c r="I75" i="3"/>
  <c r="J75" i="3"/>
  <c r="K75" i="3"/>
  <c r="L75" i="3"/>
  <c r="M75" i="3"/>
  <c r="N75" i="3"/>
  <c r="O75" i="3"/>
  <c r="P75" i="3"/>
  <c r="Q75" i="3"/>
  <c r="R75" i="3"/>
  <c r="S75" i="3"/>
  <c r="T75" i="3"/>
  <c r="U75" i="3"/>
  <c r="V75" i="3"/>
  <c r="W75" i="3"/>
  <c r="X75" i="3"/>
  <c r="Y75" i="3"/>
  <c r="Z75" i="3"/>
  <c r="AA75" i="3"/>
  <c r="AB75" i="3"/>
  <c r="AC75" i="3"/>
  <c r="B76" i="3"/>
  <c r="C76" i="3"/>
  <c r="D76" i="3"/>
  <c r="E76" i="3"/>
  <c r="F76" i="3"/>
  <c r="G76" i="3"/>
  <c r="H76" i="3"/>
  <c r="I76" i="3"/>
  <c r="J76" i="3"/>
  <c r="K76" i="3"/>
  <c r="L76" i="3"/>
  <c r="M76" i="3"/>
  <c r="N76" i="3"/>
  <c r="O76" i="3"/>
  <c r="P76" i="3"/>
  <c r="Q76" i="3"/>
  <c r="R76" i="3"/>
  <c r="S76" i="3"/>
  <c r="T76" i="3"/>
  <c r="U76" i="3"/>
  <c r="V76" i="3"/>
  <c r="W76" i="3"/>
  <c r="X76" i="3"/>
  <c r="Y76" i="3"/>
  <c r="Z76" i="3"/>
  <c r="AA76" i="3"/>
  <c r="AB76" i="3"/>
  <c r="AC76" i="3"/>
  <c r="B77" i="3"/>
  <c r="C77" i="3"/>
  <c r="D77" i="3"/>
  <c r="E77" i="3"/>
  <c r="F77" i="3"/>
  <c r="G77" i="3"/>
  <c r="H77" i="3"/>
  <c r="I77" i="3"/>
  <c r="J77" i="3"/>
  <c r="K77" i="3"/>
  <c r="L77" i="3"/>
  <c r="M77" i="3"/>
  <c r="N77" i="3"/>
  <c r="O77" i="3"/>
  <c r="P77" i="3"/>
  <c r="Q77" i="3"/>
  <c r="R77" i="3"/>
  <c r="S77" i="3"/>
  <c r="T77" i="3"/>
  <c r="U77" i="3"/>
  <c r="V77" i="3"/>
  <c r="W77" i="3"/>
  <c r="X77" i="3"/>
  <c r="Y77" i="3"/>
  <c r="Z77" i="3"/>
  <c r="AA77" i="3"/>
  <c r="AB77" i="3"/>
  <c r="AC77" i="3"/>
  <c r="B78" i="3"/>
  <c r="C78" i="3"/>
  <c r="D78" i="3"/>
  <c r="E78" i="3"/>
  <c r="F78" i="3"/>
  <c r="G78" i="3"/>
  <c r="H78" i="3"/>
  <c r="I78" i="3"/>
  <c r="J78" i="3"/>
  <c r="K78" i="3"/>
  <c r="L78" i="3"/>
  <c r="M78" i="3"/>
  <c r="N78" i="3"/>
  <c r="O78" i="3"/>
  <c r="P78" i="3"/>
  <c r="Q78" i="3"/>
  <c r="R78" i="3"/>
  <c r="S78" i="3"/>
  <c r="T78" i="3"/>
  <c r="U78" i="3"/>
  <c r="V78" i="3"/>
  <c r="W78" i="3"/>
  <c r="X78" i="3"/>
  <c r="Y78" i="3"/>
  <c r="Z78" i="3"/>
  <c r="AA78" i="3"/>
  <c r="AB78" i="3"/>
  <c r="AC78" i="3"/>
  <c r="B79" i="3"/>
  <c r="C79" i="3"/>
  <c r="D79" i="3"/>
  <c r="E79" i="3"/>
  <c r="F79" i="3"/>
  <c r="G79" i="3"/>
  <c r="H79" i="3"/>
  <c r="I79" i="3"/>
  <c r="J79" i="3"/>
  <c r="K79" i="3"/>
  <c r="L79" i="3"/>
  <c r="M79" i="3"/>
  <c r="N79" i="3"/>
  <c r="O79" i="3"/>
  <c r="P79" i="3"/>
  <c r="Q79" i="3"/>
  <c r="R79" i="3"/>
  <c r="S79" i="3"/>
  <c r="T79" i="3"/>
  <c r="U79" i="3"/>
  <c r="V79" i="3"/>
  <c r="W79" i="3"/>
  <c r="X79" i="3"/>
  <c r="Y79" i="3"/>
  <c r="Z79" i="3"/>
  <c r="AA79" i="3"/>
  <c r="AB79" i="3"/>
  <c r="AC79" i="3"/>
  <c r="B80" i="3"/>
  <c r="C80" i="3"/>
  <c r="D80" i="3"/>
  <c r="E80" i="3"/>
  <c r="F80" i="3"/>
  <c r="G80" i="3"/>
  <c r="H80" i="3"/>
  <c r="I80" i="3"/>
  <c r="J80" i="3"/>
  <c r="K80" i="3"/>
  <c r="L80" i="3"/>
  <c r="M80" i="3"/>
  <c r="N80" i="3"/>
  <c r="O80" i="3"/>
  <c r="P80" i="3"/>
  <c r="Q80" i="3"/>
  <c r="R80" i="3"/>
  <c r="S80" i="3"/>
  <c r="T80" i="3"/>
  <c r="U80" i="3"/>
  <c r="V80" i="3"/>
  <c r="W80" i="3"/>
  <c r="X80" i="3"/>
  <c r="Y80" i="3"/>
  <c r="Z80" i="3"/>
  <c r="AA80" i="3"/>
  <c r="AB80" i="3"/>
  <c r="AC80" i="3"/>
  <c r="B81" i="3"/>
  <c r="C81" i="3"/>
  <c r="D81" i="3"/>
  <c r="E81" i="3"/>
  <c r="F81" i="3"/>
  <c r="G81" i="3"/>
  <c r="H81" i="3"/>
  <c r="I81" i="3"/>
  <c r="J81" i="3"/>
  <c r="K81" i="3"/>
  <c r="L81" i="3"/>
  <c r="M81" i="3"/>
  <c r="N81" i="3"/>
  <c r="O81" i="3"/>
  <c r="P81" i="3"/>
  <c r="Q81" i="3"/>
  <c r="R81" i="3"/>
  <c r="S81" i="3"/>
  <c r="T81" i="3"/>
  <c r="U81" i="3"/>
  <c r="V81" i="3"/>
  <c r="W81" i="3"/>
  <c r="X81" i="3"/>
  <c r="Y81" i="3"/>
  <c r="Z81" i="3"/>
  <c r="AA81" i="3"/>
  <c r="AB81" i="3"/>
  <c r="AC81" i="3"/>
  <c r="B82" i="3"/>
  <c r="C82" i="3"/>
  <c r="D82" i="3"/>
  <c r="E82" i="3"/>
  <c r="F82" i="3"/>
  <c r="G82" i="3"/>
  <c r="H82" i="3"/>
  <c r="I82" i="3"/>
  <c r="J82" i="3"/>
  <c r="K82" i="3"/>
  <c r="L82" i="3"/>
  <c r="M82" i="3"/>
  <c r="N82" i="3"/>
  <c r="O82" i="3"/>
  <c r="P82" i="3"/>
  <c r="Q82" i="3"/>
  <c r="R82" i="3"/>
  <c r="S82" i="3"/>
  <c r="T82" i="3"/>
  <c r="U82" i="3"/>
  <c r="V82" i="3"/>
  <c r="W82" i="3"/>
  <c r="X82" i="3"/>
  <c r="Y82" i="3"/>
  <c r="Z82" i="3"/>
  <c r="AA82" i="3"/>
  <c r="AB82" i="3"/>
  <c r="AC82" i="3"/>
  <c r="B83" i="3"/>
  <c r="C83" i="3"/>
  <c r="D83" i="3"/>
  <c r="E83" i="3"/>
  <c r="F83" i="3"/>
  <c r="G83" i="3"/>
  <c r="H83" i="3"/>
  <c r="I83" i="3"/>
  <c r="J83" i="3"/>
  <c r="K83" i="3"/>
  <c r="L83" i="3"/>
  <c r="M83" i="3"/>
  <c r="N83" i="3"/>
  <c r="O83" i="3"/>
  <c r="P83" i="3"/>
  <c r="Q83" i="3"/>
  <c r="R83" i="3"/>
  <c r="S83" i="3"/>
  <c r="T83" i="3"/>
  <c r="U83" i="3"/>
  <c r="V83" i="3"/>
  <c r="W83" i="3"/>
  <c r="X83" i="3"/>
  <c r="Y83" i="3"/>
  <c r="Z83" i="3"/>
  <c r="AA83" i="3"/>
  <c r="AB83" i="3"/>
  <c r="AC83" i="3"/>
  <c r="B84" i="3"/>
  <c r="C84" i="3"/>
  <c r="D84" i="3"/>
  <c r="E84" i="3"/>
  <c r="F84" i="3"/>
  <c r="G84" i="3"/>
  <c r="H84" i="3"/>
  <c r="I84" i="3"/>
  <c r="J84" i="3"/>
  <c r="K84" i="3"/>
  <c r="L84" i="3"/>
  <c r="M84" i="3"/>
  <c r="N84" i="3"/>
  <c r="O84" i="3"/>
  <c r="P84" i="3"/>
  <c r="Q84" i="3"/>
  <c r="R84" i="3"/>
  <c r="S84" i="3"/>
  <c r="T84" i="3"/>
  <c r="U84" i="3"/>
  <c r="V84" i="3"/>
  <c r="W84" i="3"/>
  <c r="X84" i="3"/>
  <c r="Y84" i="3"/>
  <c r="Z84" i="3"/>
  <c r="AA84" i="3"/>
  <c r="AB84" i="3"/>
  <c r="AC84" i="3"/>
  <c r="B85" i="3"/>
  <c r="D85" i="3"/>
  <c r="E85" i="3"/>
  <c r="F85" i="3"/>
  <c r="G85" i="3"/>
  <c r="H85" i="3"/>
  <c r="I85" i="3"/>
  <c r="J85" i="3"/>
  <c r="K85" i="3"/>
  <c r="L85" i="3"/>
  <c r="M85" i="3"/>
  <c r="N85" i="3"/>
  <c r="O85" i="3"/>
  <c r="P85" i="3"/>
  <c r="Q85" i="3"/>
  <c r="R85" i="3"/>
  <c r="S85" i="3"/>
  <c r="T85" i="3"/>
  <c r="U85" i="3"/>
  <c r="V85" i="3"/>
  <c r="W85" i="3"/>
  <c r="X85" i="3"/>
  <c r="Y85" i="3"/>
  <c r="Z85" i="3"/>
  <c r="AA85" i="3"/>
  <c r="AB85" i="3"/>
  <c r="AC85" i="3"/>
  <c r="B86" i="3"/>
  <c r="C86" i="3"/>
  <c r="D86" i="3"/>
  <c r="E86" i="3"/>
  <c r="F86" i="3"/>
  <c r="G86" i="3"/>
  <c r="H86" i="3"/>
  <c r="I86" i="3"/>
  <c r="J86" i="3"/>
  <c r="K86" i="3"/>
  <c r="L86" i="3"/>
  <c r="M86" i="3"/>
  <c r="N86" i="3"/>
  <c r="O86" i="3"/>
  <c r="P86" i="3"/>
  <c r="Q86" i="3"/>
  <c r="R86" i="3"/>
  <c r="S86" i="3"/>
  <c r="T86" i="3"/>
  <c r="U86" i="3"/>
  <c r="V86" i="3"/>
  <c r="W86" i="3"/>
  <c r="X86" i="3"/>
  <c r="Y86" i="3"/>
  <c r="Z86" i="3"/>
  <c r="AA86" i="3"/>
  <c r="AB86" i="3"/>
  <c r="AC86" i="3"/>
  <c r="B87" i="3"/>
  <c r="C87" i="3"/>
  <c r="D87" i="3"/>
  <c r="E87" i="3"/>
  <c r="F87" i="3"/>
  <c r="G87" i="3"/>
  <c r="H87" i="3"/>
  <c r="I87" i="3"/>
  <c r="J87" i="3"/>
  <c r="K87" i="3"/>
  <c r="L87" i="3"/>
  <c r="M87" i="3"/>
  <c r="N87" i="3"/>
  <c r="O87" i="3"/>
  <c r="P87" i="3"/>
  <c r="Q87" i="3"/>
  <c r="R87" i="3"/>
  <c r="S87" i="3"/>
  <c r="T87" i="3"/>
  <c r="U87" i="3"/>
  <c r="V87" i="3"/>
  <c r="W87" i="3"/>
  <c r="X87" i="3"/>
  <c r="Y87" i="3"/>
  <c r="Z87" i="3"/>
  <c r="AA87" i="3"/>
  <c r="AB87" i="3"/>
  <c r="AC87" i="3"/>
  <c r="B88" i="3"/>
  <c r="C88" i="3"/>
  <c r="D88" i="3"/>
  <c r="E88" i="3"/>
  <c r="F88" i="3"/>
  <c r="G88" i="3"/>
  <c r="H88" i="3"/>
  <c r="I88" i="3"/>
  <c r="J88" i="3"/>
  <c r="K88" i="3"/>
  <c r="L88" i="3"/>
  <c r="M88" i="3"/>
  <c r="N88" i="3"/>
  <c r="O88" i="3"/>
  <c r="P88" i="3"/>
  <c r="Q88" i="3"/>
  <c r="R88" i="3"/>
  <c r="S88" i="3"/>
  <c r="T88" i="3"/>
  <c r="U88" i="3"/>
  <c r="V88" i="3"/>
  <c r="W88" i="3"/>
  <c r="X88" i="3"/>
  <c r="Y88" i="3"/>
  <c r="Z88" i="3"/>
  <c r="AA88" i="3"/>
  <c r="AB88" i="3"/>
  <c r="AC88" i="3"/>
  <c r="B89" i="3"/>
  <c r="C89" i="3"/>
  <c r="D89" i="3"/>
  <c r="E89" i="3"/>
  <c r="F89" i="3"/>
  <c r="G89" i="3"/>
  <c r="H89" i="3"/>
  <c r="I89" i="3"/>
  <c r="J89" i="3"/>
  <c r="K89" i="3"/>
  <c r="L89" i="3"/>
  <c r="M89" i="3"/>
  <c r="N89" i="3"/>
  <c r="O89" i="3"/>
  <c r="P89" i="3"/>
  <c r="Q89" i="3"/>
  <c r="R89" i="3"/>
  <c r="S89" i="3"/>
  <c r="T89" i="3"/>
  <c r="U89" i="3"/>
  <c r="V89" i="3"/>
  <c r="W89" i="3"/>
  <c r="X89" i="3"/>
  <c r="Y89" i="3"/>
  <c r="Z89" i="3"/>
  <c r="AA89" i="3"/>
  <c r="AB89" i="3"/>
  <c r="AC89" i="3"/>
  <c r="B90" i="3"/>
  <c r="C90" i="3"/>
  <c r="D90" i="3"/>
  <c r="E90" i="3"/>
  <c r="F90" i="3"/>
  <c r="G90" i="3"/>
  <c r="H90" i="3"/>
  <c r="I90" i="3"/>
  <c r="J90" i="3"/>
  <c r="K90" i="3"/>
  <c r="L90" i="3"/>
  <c r="M90" i="3"/>
  <c r="N90" i="3"/>
  <c r="O90" i="3"/>
  <c r="P90" i="3"/>
  <c r="Q90" i="3"/>
  <c r="R90" i="3"/>
  <c r="S90" i="3"/>
  <c r="T90" i="3"/>
  <c r="U90" i="3"/>
  <c r="V90" i="3"/>
  <c r="W90" i="3"/>
  <c r="X90" i="3"/>
  <c r="Y90" i="3"/>
  <c r="Z90" i="3"/>
  <c r="AA90" i="3"/>
  <c r="AB90" i="3"/>
  <c r="AC90" i="3"/>
  <c r="B91" i="3"/>
  <c r="C91" i="3"/>
  <c r="D91" i="3"/>
  <c r="E91" i="3"/>
  <c r="F91" i="3"/>
  <c r="G91" i="3"/>
  <c r="H91" i="3"/>
  <c r="I91" i="3"/>
  <c r="J91" i="3"/>
  <c r="K91" i="3"/>
  <c r="L91" i="3"/>
  <c r="M91" i="3"/>
  <c r="N91" i="3"/>
  <c r="O91" i="3"/>
  <c r="P91" i="3"/>
  <c r="Q91" i="3"/>
  <c r="R91" i="3"/>
  <c r="S91" i="3"/>
  <c r="T91" i="3"/>
  <c r="U91" i="3"/>
  <c r="V91" i="3"/>
  <c r="W91" i="3"/>
  <c r="X91" i="3"/>
  <c r="Y91" i="3"/>
  <c r="Z91" i="3"/>
  <c r="AA91" i="3"/>
  <c r="AB91" i="3"/>
  <c r="AC91" i="3"/>
  <c r="B92" i="3"/>
  <c r="D92" i="3"/>
  <c r="E92" i="3"/>
  <c r="F92" i="3"/>
  <c r="G92" i="3"/>
  <c r="H92" i="3"/>
  <c r="I92" i="3"/>
  <c r="J92" i="3"/>
  <c r="K92" i="3"/>
  <c r="L92" i="3"/>
  <c r="M92" i="3"/>
  <c r="N92" i="3"/>
  <c r="O92" i="3"/>
  <c r="P92" i="3"/>
  <c r="Q92" i="3"/>
  <c r="R92" i="3"/>
  <c r="S92" i="3"/>
  <c r="T92" i="3"/>
  <c r="U92" i="3"/>
  <c r="V92" i="3"/>
  <c r="W92" i="3"/>
  <c r="X92" i="3"/>
  <c r="Y92" i="3"/>
  <c r="Z92" i="3"/>
  <c r="AA92" i="3"/>
  <c r="AB92" i="3"/>
  <c r="AC92" i="3"/>
  <c r="B93" i="3"/>
  <c r="C93" i="3"/>
  <c r="D93" i="3"/>
  <c r="E93" i="3"/>
  <c r="F93" i="3"/>
  <c r="G93" i="3"/>
  <c r="H93" i="3"/>
  <c r="I93" i="3"/>
  <c r="J93" i="3"/>
  <c r="K93" i="3"/>
  <c r="L93" i="3"/>
  <c r="M93" i="3"/>
  <c r="N93" i="3"/>
  <c r="O93" i="3"/>
  <c r="P93" i="3"/>
  <c r="Q93" i="3"/>
  <c r="R93" i="3"/>
  <c r="S93" i="3"/>
  <c r="T93" i="3"/>
  <c r="U93" i="3"/>
  <c r="V93" i="3"/>
  <c r="W93" i="3"/>
  <c r="X93" i="3"/>
  <c r="Y93" i="3"/>
  <c r="Z93" i="3"/>
  <c r="AA93" i="3"/>
  <c r="AB93" i="3"/>
  <c r="AC93" i="3"/>
  <c r="B94" i="3"/>
  <c r="C94" i="3"/>
  <c r="D94" i="3"/>
  <c r="E94" i="3"/>
  <c r="F94" i="3"/>
  <c r="G94" i="3"/>
  <c r="H94" i="3"/>
  <c r="I94" i="3"/>
  <c r="J94" i="3"/>
  <c r="K94" i="3"/>
  <c r="L94" i="3"/>
  <c r="M94" i="3"/>
  <c r="N94" i="3"/>
  <c r="O94" i="3"/>
  <c r="P94" i="3"/>
  <c r="Q94" i="3"/>
  <c r="R94" i="3"/>
  <c r="S94" i="3"/>
  <c r="T94" i="3"/>
  <c r="U94" i="3"/>
  <c r="V94" i="3"/>
  <c r="W94" i="3"/>
  <c r="X94" i="3"/>
  <c r="Y94" i="3"/>
  <c r="Z94" i="3"/>
  <c r="AA94" i="3"/>
  <c r="AB94" i="3"/>
  <c r="AC94" i="3"/>
  <c r="B95" i="3"/>
  <c r="C95" i="3"/>
  <c r="D95" i="3"/>
  <c r="E95" i="3"/>
  <c r="F95" i="3"/>
  <c r="G95" i="3"/>
  <c r="H95" i="3"/>
  <c r="I95" i="3"/>
  <c r="J95" i="3"/>
  <c r="K95" i="3"/>
  <c r="L95" i="3"/>
  <c r="M95" i="3"/>
  <c r="N95" i="3"/>
  <c r="O95" i="3"/>
  <c r="P95" i="3"/>
  <c r="Q95" i="3"/>
  <c r="R95" i="3"/>
  <c r="S95" i="3"/>
  <c r="T95" i="3"/>
  <c r="U95" i="3"/>
  <c r="V95" i="3"/>
  <c r="W95" i="3"/>
  <c r="X95" i="3"/>
  <c r="Y95" i="3"/>
  <c r="Z95" i="3"/>
  <c r="AA95" i="3"/>
  <c r="AB95" i="3"/>
  <c r="AC95" i="3"/>
  <c r="B96" i="3"/>
  <c r="C96" i="3"/>
  <c r="D96" i="3"/>
  <c r="E96" i="3"/>
  <c r="F96" i="3"/>
  <c r="G96" i="3"/>
  <c r="H96" i="3"/>
  <c r="I96" i="3"/>
  <c r="J96" i="3"/>
  <c r="K96" i="3"/>
  <c r="L96" i="3"/>
  <c r="M96" i="3"/>
  <c r="N96" i="3"/>
  <c r="O96" i="3"/>
  <c r="P96" i="3"/>
  <c r="Q96" i="3"/>
  <c r="R96" i="3"/>
  <c r="S96" i="3"/>
  <c r="T96" i="3"/>
  <c r="U96" i="3"/>
  <c r="V96" i="3"/>
  <c r="W96" i="3"/>
  <c r="X96" i="3"/>
  <c r="Y96" i="3"/>
  <c r="Z96" i="3"/>
  <c r="AA96" i="3"/>
  <c r="AB96" i="3"/>
  <c r="AC96" i="3"/>
  <c r="B97" i="3"/>
  <c r="C97" i="3"/>
  <c r="D97" i="3"/>
  <c r="E97" i="3"/>
  <c r="F97" i="3"/>
  <c r="G97" i="3"/>
  <c r="H97" i="3"/>
  <c r="I97" i="3"/>
  <c r="J97" i="3"/>
  <c r="K97" i="3"/>
  <c r="L97" i="3"/>
  <c r="M97" i="3"/>
  <c r="N97" i="3"/>
  <c r="O97" i="3"/>
  <c r="P97" i="3"/>
  <c r="Q97" i="3"/>
  <c r="R97" i="3"/>
  <c r="S97" i="3"/>
  <c r="T97" i="3"/>
  <c r="U97" i="3"/>
  <c r="V97" i="3"/>
  <c r="W97" i="3"/>
  <c r="X97" i="3"/>
  <c r="Y97" i="3"/>
  <c r="Z97" i="3"/>
  <c r="AA97" i="3"/>
  <c r="AB97" i="3"/>
  <c r="AC97" i="3"/>
  <c r="B98" i="3"/>
  <c r="C98" i="3"/>
  <c r="D98" i="3"/>
  <c r="E98" i="3"/>
  <c r="F98" i="3"/>
  <c r="G98" i="3"/>
  <c r="H98" i="3"/>
  <c r="I98" i="3"/>
  <c r="J98" i="3"/>
  <c r="K98" i="3"/>
  <c r="L98" i="3"/>
  <c r="M98" i="3"/>
  <c r="N98" i="3"/>
  <c r="O98" i="3"/>
  <c r="P98" i="3"/>
  <c r="Q98" i="3"/>
  <c r="R98" i="3"/>
  <c r="S98" i="3"/>
  <c r="T98" i="3"/>
  <c r="U98" i="3"/>
  <c r="V98" i="3"/>
  <c r="W98" i="3"/>
  <c r="X98" i="3"/>
  <c r="Y98" i="3"/>
  <c r="Z98" i="3"/>
  <c r="AA98" i="3"/>
  <c r="AB98" i="3"/>
  <c r="AC98" i="3"/>
  <c r="B99" i="3"/>
  <c r="C99" i="3"/>
  <c r="D99" i="3"/>
  <c r="E99" i="3"/>
  <c r="F99" i="3"/>
  <c r="G99" i="3"/>
  <c r="H99" i="3"/>
  <c r="I99" i="3"/>
  <c r="J99" i="3"/>
  <c r="K99" i="3"/>
  <c r="L99" i="3"/>
  <c r="M99" i="3"/>
  <c r="N99" i="3"/>
  <c r="O99" i="3"/>
  <c r="P99" i="3"/>
  <c r="Q99" i="3"/>
  <c r="R99" i="3"/>
  <c r="S99" i="3"/>
  <c r="T99" i="3"/>
  <c r="U99" i="3"/>
  <c r="V99" i="3"/>
  <c r="W99" i="3"/>
  <c r="X99" i="3"/>
  <c r="Y99" i="3"/>
  <c r="Z99" i="3"/>
  <c r="AA99" i="3"/>
  <c r="AB99" i="3"/>
  <c r="AC99" i="3"/>
  <c r="B100" i="3"/>
  <c r="C100" i="3"/>
  <c r="D100" i="3"/>
  <c r="E100" i="3"/>
  <c r="F100" i="3"/>
  <c r="G100" i="3"/>
  <c r="H100" i="3"/>
  <c r="I100" i="3"/>
  <c r="J100" i="3"/>
  <c r="K100" i="3"/>
  <c r="L100" i="3"/>
  <c r="M100" i="3"/>
  <c r="N100" i="3"/>
  <c r="O100" i="3"/>
  <c r="P100" i="3"/>
  <c r="Q100" i="3"/>
  <c r="R100" i="3"/>
  <c r="S100" i="3"/>
  <c r="T100" i="3"/>
  <c r="U100" i="3"/>
  <c r="V100" i="3"/>
  <c r="W100" i="3"/>
  <c r="X100" i="3"/>
  <c r="Y100" i="3"/>
  <c r="Z100" i="3"/>
  <c r="AA100" i="3"/>
  <c r="AB100" i="3"/>
  <c r="AC100" i="3"/>
  <c r="B101" i="3"/>
  <c r="C101" i="3"/>
  <c r="D101" i="3"/>
  <c r="E101" i="3"/>
  <c r="F101" i="3"/>
  <c r="G101" i="3"/>
  <c r="H101" i="3"/>
  <c r="I101" i="3"/>
  <c r="J101" i="3"/>
  <c r="K101" i="3"/>
  <c r="L101" i="3"/>
  <c r="M101" i="3"/>
  <c r="N101" i="3"/>
  <c r="O101" i="3"/>
  <c r="P101" i="3"/>
  <c r="Q101" i="3"/>
  <c r="R101" i="3"/>
  <c r="S101" i="3"/>
  <c r="T101" i="3"/>
  <c r="U101" i="3"/>
  <c r="V101" i="3"/>
  <c r="W101" i="3"/>
  <c r="X101" i="3"/>
  <c r="Y101" i="3"/>
  <c r="Z101" i="3"/>
  <c r="AA101" i="3"/>
  <c r="AB101" i="3"/>
  <c r="AC101" i="3"/>
  <c r="B102" i="3"/>
  <c r="C102" i="3"/>
  <c r="D102" i="3"/>
  <c r="E102" i="3"/>
  <c r="F102" i="3"/>
  <c r="G102" i="3"/>
  <c r="H102" i="3"/>
  <c r="I102" i="3"/>
  <c r="J102" i="3"/>
  <c r="K102" i="3"/>
  <c r="L102" i="3"/>
  <c r="M102" i="3"/>
  <c r="N102" i="3"/>
  <c r="O102" i="3"/>
  <c r="P102" i="3"/>
  <c r="Q102" i="3"/>
  <c r="R102" i="3"/>
  <c r="S102" i="3"/>
  <c r="T102" i="3"/>
  <c r="U102" i="3"/>
  <c r="V102" i="3"/>
  <c r="W102" i="3"/>
  <c r="X102" i="3"/>
  <c r="Y102" i="3"/>
  <c r="Z102" i="3"/>
  <c r="AA102" i="3"/>
  <c r="AB102" i="3"/>
  <c r="AC102" i="3"/>
  <c r="B103" i="3"/>
  <c r="C103" i="3"/>
  <c r="D103" i="3"/>
  <c r="E103" i="3"/>
  <c r="F103" i="3"/>
  <c r="G103" i="3"/>
  <c r="H103" i="3"/>
  <c r="I103" i="3"/>
  <c r="J103" i="3"/>
  <c r="K103" i="3"/>
  <c r="L103" i="3"/>
  <c r="M103" i="3"/>
  <c r="N103" i="3"/>
  <c r="O103" i="3"/>
  <c r="P103" i="3"/>
  <c r="Q103" i="3"/>
  <c r="R103" i="3"/>
  <c r="S103" i="3"/>
  <c r="T103" i="3"/>
  <c r="U103" i="3"/>
  <c r="V103" i="3"/>
  <c r="W103" i="3"/>
  <c r="X103" i="3"/>
  <c r="Y103" i="3"/>
  <c r="Z103" i="3"/>
  <c r="AA103" i="3"/>
  <c r="AB103" i="3"/>
  <c r="AC103" i="3"/>
  <c r="B104" i="3"/>
  <c r="C104" i="3"/>
  <c r="D104" i="3"/>
  <c r="E104" i="3"/>
  <c r="F104" i="3"/>
  <c r="G104" i="3"/>
  <c r="H104" i="3"/>
  <c r="I104" i="3"/>
  <c r="J104" i="3"/>
  <c r="K104" i="3"/>
  <c r="L104" i="3"/>
  <c r="M104" i="3"/>
  <c r="N104" i="3"/>
  <c r="O104" i="3"/>
  <c r="P104" i="3"/>
  <c r="Q104" i="3"/>
  <c r="R104" i="3"/>
  <c r="S104" i="3"/>
  <c r="T104" i="3"/>
  <c r="U104" i="3"/>
  <c r="V104" i="3"/>
  <c r="W104" i="3"/>
  <c r="X104" i="3"/>
  <c r="Y104" i="3"/>
  <c r="Z104" i="3"/>
  <c r="AA104" i="3"/>
  <c r="AB104" i="3"/>
  <c r="AC104" i="3"/>
  <c r="B105" i="3"/>
  <c r="C105" i="3"/>
  <c r="D105" i="3"/>
  <c r="E105" i="3"/>
  <c r="F105" i="3"/>
  <c r="G105" i="3"/>
  <c r="H105" i="3"/>
  <c r="I105" i="3"/>
  <c r="J105" i="3"/>
  <c r="K105" i="3"/>
  <c r="L105" i="3"/>
  <c r="M105" i="3"/>
  <c r="N105" i="3"/>
  <c r="O105" i="3"/>
  <c r="P105" i="3"/>
  <c r="Q105" i="3"/>
  <c r="R105" i="3"/>
  <c r="S105" i="3"/>
  <c r="T105" i="3"/>
  <c r="U105" i="3"/>
  <c r="V105" i="3"/>
  <c r="W105" i="3"/>
  <c r="X105" i="3"/>
  <c r="Y105" i="3"/>
  <c r="Z105" i="3"/>
  <c r="AA105" i="3"/>
  <c r="AB105" i="3"/>
  <c r="AC105" i="3"/>
  <c r="B106" i="3"/>
  <c r="C106" i="3"/>
  <c r="D106" i="3"/>
  <c r="E106" i="3"/>
  <c r="F106" i="3"/>
  <c r="G106" i="3"/>
  <c r="H106" i="3"/>
  <c r="I106" i="3"/>
  <c r="J106" i="3"/>
  <c r="K106" i="3"/>
  <c r="L106" i="3"/>
  <c r="M106" i="3"/>
  <c r="N106" i="3"/>
  <c r="O106" i="3"/>
  <c r="P106" i="3"/>
  <c r="Q106" i="3"/>
  <c r="R106" i="3"/>
  <c r="S106" i="3"/>
  <c r="T106" i="3"/>
  <c r="U106" i="3"/>
  <c r="V106" i="3"/>
  <c r="W106" i="3"/>
  <c r="X106" i="3"/>
  <c r="Y106" i="3"/>
  <c r="Z106" i="3"/>
  <c r="AA106" i="3"/>
  <c r="AB106" i="3"/>
  <c r="AC106" i="3"/>
  <c r="B107" i="3"/>
  <c r="C107" i="3"/>
  <c r="D107" i="3"/>
  <c r="E107" i="3"/>
  <c r="F107" i="3"/>
  <c r="G107" i="3"/>
  <c r="H107" i="3"/>
  <c r="I107" i="3"/>
  <c r="J107" i="3"/>
  <c r="K107" i="3"/>
  <c r="L107" i="3"/>
  <c r="M107" i="3"/>
  <c r="N107" i="3"/>
  <c r="O107" i="3"/>
  <c r="P107" i="3"/>
  <c r="Q107" i="3"/>
  <c r="R107" i="3"/>
  <c r="S107" i="3"/>
  <c r="T107" i="3"/>
  <c r="U107" i="3"/>
  <c r="V107" i="3"/>
  <c r="W107" i="3"/>
  <c r="X107" i="3"/>
  <c r="Y107" i="3"/>
  <c r="Z107" i="3"/>
  <c r="AA107" i="3"/>
  <c r="AB107" i="3"/>
  <c r="AC107" i="3"/>
  <c r="B108" i="3"/>
  <c r="C108" i="3"/>
  <c r="D108" i="3"/>
  <c r="E108" i="3"/>
  <c r="F108" i="3"/>
  <c r="G108" i="3"/>
  <c r="H108" i="3"/>
  <c r="I108" i="3"/>
  <c r="J108" i="3"/>
  <c r="K108" i="3"/>
  <c r="L108" i="3"/>
  <c r="M108" i="3"/>
  <c r="N108" i="3"/>
  <c r="O108" i="3"/>
  <c r="P108" i="3"/>
  <c r="Q108" i="3"/>
  <c r="R108" i="3"/>
  <c r="S108" i="3"/>
  <c r="T108" i="3"/>
  <c r="U108" i="3"/>
  <c r="V108" i="3"/>
  <c r="W108" i="3"/>
  <c r="X108" i="3"/>
  <c r="Y108" i="3"/>
  <c r="Z108" i="3"/>
  <c r="AA108" i="3"/>
  <c r="AB108" i="3"/>
  <c r="AC108" i="3"/>
  <c r="B109" i="3"/>
  <c r="C109" i="3"/>
  <c r="D109" i="3"/>
  <c r="E109" i="3"/>
  <c r="F109" i="3"/>
  <c r="G109" i="3"/>
  <c r="H109" i="3"/>
  <c r="I109" i="3"/>
  <c r="J109" i="3"/>
  <c r="K109" i="3"/>
  <c r="L109" i="3"/>
  <c r="M109" i="3"/>
  <c r="N109" i="3"/>
  <c r="O109" i="3"/>
  <c r="P109" i="3"/>
  <c r="Q109" i="3"/>
  <c r="R109" i="3"/>
  <c r="S109" i="3"/>
  <c r="T109" i="3"/>
  <c r="U109" i="3"/>
  <c r="V109" i="3"/>
  <c r="W109" i="3"/>
  <c r="X109" i="3"/>
  <c r="Y109" i="3"/>
  <c r="Z109" i="3"/>
  <c r="AA109" i="3"/>
  <c r="AB109" i="3"/>
  <c r="AC109" i="3"/>
  <c r="B110" i="3"/>
  <c r="C110" i="3"/>
  <c r="D110" i="3"/>
  <c r="E110" i="3"/>
  <c r="F110" i="3"/>
  <c r="G110" i="3"/>
  <c r="H110" i="3"/>
  <c r="I110" i="3"/>
  <c r="J110" i="3"/>
  <c r="K110" i="3"/>
  <c r="L110" i="3"/>
  <c r="M110" i="3"/>
  <c r="N110" i="3"/>
  <c r="O110" i="3"/>
  <c r="P110" i="3"/>
  <c r="Q110" i="3"/>
  <c r="R110" i="3"/>
  <c r="S110" i="3"/>
  <c r="T110" i="3"/>
  <c r="U110" i="3"/>
  <c r="V110" i="3"/>
  <c r="W110" i="3"/>
  <c r="X110" i="3"/>
  <c r="Y110" i="3"/>
  <c r="Z110" i="3"/>
  <c r="AA110" i="3"/>
  <c r="AB110" i="3"/>
  <c r="AC110" i="3"/>
  <c r="B111" i="3"/>
  <c r="C111" i="3"/>
  <c r="D111" i="3"/>
  <c r="E111" i="3"/>
  <c r="F111" i="3"/>
  <c r="G111" i="3"/>
  <c r="H111" i="3"/>
  <c r="I111" i="3"/>
  <c r="J111" i="3"/>
  <c r="K111" i="3"/>
  <c r="L111" i="3"/>
  <c r="M111" i="3"/>
  <c r="N111" i="3"/>
  <c r="O111" i="3"/>
  <c r="P111" i="3"/>
  <c r="Q111" i="3"/>
  <c r="R111" i="3"/>
  <c r="S111" i="3"/>
  <c r="T111" i="3"/>
  <c r="U111" i="3"/>
  <c r="V111" i="3"/>
  <c r="W111" i="3"/>
  <c r="X111" i="3"/>
  <c r="Y111" i="3"/>
  <c r="Z111" i="3"/>
  <c r="AA111" i="3"/>
  <c r="AB111" i="3"/>
  <c r="AC111" i="3"/>
  <c r="B112" i="3"/>
  <c r="C112" i="3"/>
  <c r="D112" i="3"/>
  <c r="E112" i="3"/>
  <c r="F112" i="3"/>
  <c r="G112" i="3"/>
  <c r="H112" i="3"/>
  <c r="I112" i="3"/>
  <c r="J112" i="3"/>
  <c r="K112" i="3"/>
  <c r="L112" i="3"/>
  <c r="M112" i="3"/>
  <c r="N112" i="3"/>
  <c r="O112" i="3"/>
  <c r="P112" i="3"/>
  <c r="Q112" i="3"/>
  <c r="R112" i="3"/>
  <c r="S112" i="3"/>
  <c r="T112" i="3"/>
  <c r="U112" i="3"/>
  <c r="V112" i="3"/>
  <c r="W112" i="3"/>
  <c r="X112" i="3"/>
  <c r="Y112" i="3"/>
  <c r="Z112" i="3"/>
  <c r="AA112" i="3"/>
  <c r="AB112" i="3"/>
  <c r="AC112" i="3"/>
  <c r="B113" i="3"/>
  <c r="C113" i="3"/>
  <c r="D113" i="3"/>
  <c r="E113" i="3"/>
  <c r="F113" i="3"/>
  <c r="G113" i="3"/>
  <c r="H113" i="3"/>
  <c r="I113" i="3"/>
  <c r="J113" i="3"/>
  <c r="K113" i="3"/>
  <c r="L113" i="3"/>
  <c r="M113" i="3"/>
  <c r="N113" i="3"/>
  <c r="O113" i="3"/>
  <c r="P113" i="3"/>
  <c r="Q113" i="3"/>
  <c r="R113" i="3"/>
  <c r="S113" i="3"/>
  <c r="T113" i="3"/>
  <c r="U113" i="3"/>
  <c r="V113" i="3"/>
  <c r="W113" i="3"/>
  <c r="X113" i="3"/>
  <c r="Y113" i="3"/>
  <c r="Z113" i="3"/>
  <c r="AA113" i="3"/>
  <c r="AB113" i="3"/>
  <c r="AC113" i="3"/>
  <c r="B114" i="3"/>
  <c r="D114" i="3"/>
  <c r="E114" i="3"/>
  <c r="F114" i="3"/>
  <c r="G114" i="3"/>
  <c r="H114" i="3"/>
  <c r="I114" i="3"/>
  <c r="J114" i="3"/>
  <c r="K114" i="3"/>
  <c r="L114" i="3"/>
  <c r="M114" i="3"/>
  <c r="N114" i="3"/>
  <c r="O114" i="3"/>
  <c r="P114" i="3"/>
  <c r="Q114" i="3"/>
  <c r="R114" i="3"/>
  <c r="S114" i="3"/>
  <c r="T114" i="3"/>
  <c r="U114" i="3"/>
  <c r="V114" i="3"/>
  <c r="W114" i="3"/>
  <c r="X114" i="3"/>
  <c r="Y114" i="3"/>
  <c r="Z114" i="3"/>
  <c r="AA114" i="3"/>
  <c r="AB114" i="3"/>
  <c r="AC114" i="3"/>
  <c r="B115" i="3"/>
  <c r="C115" i="3"/>
  <c r="D115" i="3"/>
  <c r="E115" i="3"/>
  <c r="F115" i="3"/>
  <c r="G115" i="3"/>
  <c r="H115" i="3"/>
  <c r="I115" i="3"/>
  <c r="J115" i="3"/>
  <c r="K115" i="3"/>
  <c r="L115" i="3"/>
  <c r="M115" i="3"/>
  <c r="N115" i="3"/>
  <c r="O115" i="3"/>
  <c r="P115" i="3"/>
  <c r="Q115" i="3"/>
  <c r="R115" i="3"/>
  <c r="S115" i="3"/>
  <c r="T115" i="3"/>
  <c r="U115" i="3"/>
  <c r="V115" i="3"/>
  <c r="W115" i="3"/>
  <c r="X115" i="3"/>
  <c r="Y115" i="3"/>
  <c r="Z115" i="3"/>
  <c r="AA115" i="3"/>
  <c r="AB115" i="3"/>
  <c r="AC115" i="3"/>
  <c r="B116" i="3"/>
  <c r="C116" i="3"/>
  <c r="D116" i="3"/>
  <c r="E116" i="3"/>
  <c r="F116" i="3"/>
  <c r="G116" i="3"/>
  <c r="H116" i="3"/>
  <c r="I116" i="3"/>
  <c r="J116" i="3"/>
  <c r="K116" i="3"/>
  <c r="L116" i="3"/>
  <c r="M116" i="3"/>
  <c r="N116" i="3"/>
  <c r="O116" i="3"/>
  <c r="P116" i="3"/>
  <c r="Q116" i="3"/>
  <c r="R116" i="3"/>
  <c r="S116" i="3"/>
  <c r="T116" i="3"/>
  <c r="U116" i="3"/>
  <c r="V116" i="3"/>
  <c r="W116" i="3"/>
  <c r="X116" i="3"/>
  <c r="Y116" i="3"/>
  <c r="Z116" i="3"/>
  <c r="AA116" i="3"/>
  <c r="AB116" i="3"/>
  <c r="AC116" i="3"/>
  <c r="B117" i="3"/>
  <c r="C117" i="3"/>
  <c r="D117" i="3"/>
  <c r="E117" i="3"/>
  <c r="F117" i="3"/>
  <c r="G117" i="3"/>
  <c r="H117" i="3"/>
  <c r="I117" i="3"/>
  <c r="J117" i="3"/>
  <c r="K117" i="3"/>
  <c r="L117" i="3"/>
  <c r="M117" i="3"/>
  <c r="N117" i="3"/>
  <c r="O117" i="3"/>
  <c r="P117" i="3"/>
  <c r="Q117" i="3"/>
  <c r="R117" i="3"/>
  <c r="S117" i="3"/>
  <c r="T117" i="3"/>
  <c r="U117" i="3"/>
  <c r="V117" i="3"/>
  <c r="W117" i="3"/>
  <c r="X117" i="3"/>
  <c r="Y117" i="3"/>
  <c r="Z117" i="3"/>
  <c r="AA117" i="3"/>
  <c r="AB117" i="3"/>
  <c r="AC117" i="3"/>
  <c r="B118" i="3"/>
  <c r="C118" i="3"/>
  <c r="D118" i="3"/>
  <c r="E118" i="3"/>
  <c r="F118" i="3"/>
  <c r="G118" i="3"/>
  <c r="H118" i="3"/>
  <c r="I118" i="3"/>
  <c r="J118" i="3"/>
  <c r="K118" i="3"/>
  <c r="L118" i="3"/>
  <c r="M118" i="3"/>
  <c r="N118" i="3"/>
  <c r="O118" i="3"/>
  <c r="P118" i="3"/>
  <c r="Q118" i="3"/>
  <c r="R118" i="3"/>
  <c r="S118" i="3"/>
  <c r="T118" i="3"/>
  <c r="U118" i="3"/>
  <c r="V118" i="3"/>
  <c r="W118" i="3"/>
  <c r="X118" i="3"/>
  <c r="Y118" i="3"/>
  <c r="Z118" i="3"/>
  <c r="AA118" i="3"/>
  <c r="AB118" i="3"/>
  <c r="AC118" i="3"/>
  <c r="B119" i="3"/>
  <c r="C119" i="3"/>
  <c r="D119" i="3"/>
  <c r="E119" i="3"/>
  <c r="F119" i="3"/>
  <c r="G119" i="3"/>
  <c r="H119" i="3"/>
  <c r="I119" i="3"/>
  <c r="J119" i="3"/>
  <c r="K119" i="3"/>
  <c r="L119" i="3"/>
  <c r="M119" i="3"/>
  <c r="N119" i="3"/>
  <c r="O119" i="3"/>
  <c r="P119" i="3"/>
  <c r="Q119" i="3"/>
  <c r="R119" i="3"/>
  <c r="S119" i="3"/>
  <c r="T119" i="3"/>
  <c r="U119" i="3"/>
  <c r="V119" i="3"/>
  <c r="W119" i="3"/>
  <c r="X119" i="3"/>
  <c r="Y119" i="3"/>
  <c r="Z119" i="3"/>
  <c r="AA119" i="3"/>
  <c r="AB119" i="3"/>
  <c r="AC119" i="3"/>
  <c r="B120" i="3"/>
  <c r="C120" i="3"/>
  <c r="D120" i="3"/>
  <c r="E120" i="3"/>
  <c r="F120" i="3"/>
  <c r="G120" i="3"/>
  <c r="H120" i="3"/>
  <c r="I120" i="3"/>
  <c r="J120" i="3"/>
  <c r="K120" i="3"/>
  <c r="L120" i="3"/>
  <c r="M120" i="3"/>
  <c r="N120" i="3"/>
  <c r="O120" i="3"/>
  <c r="P120" i="3"/>
  <c r="Q120" i="3"/>
  <c r="R120" i="3"/>
  <c r="S120" i="3"/>
  <c r="T120" i="3"/>
  <c r="U120" i="3"/>
  <c r="V120" i="3"/>
  <c r="W120" i="3"/>
  <c r="X120" i="3"/>
  <c r="Y120" i="3"/>
  <c r="Z120" i="3"/>
  <c r="AA120" i="3"/>
  <c r="AB120" i="3"/>
  <c r="AC120" i="3"/>
  <c r="B121" i="3"/>
  <c r="C121" i="3"/>
  <c r="D121" i="3"/>
  <c r="E121" i="3"/>
  <c r="F121" i="3"/>
  <c r="G121" i="3"/>
  <c r="H121" i="3"/>
  <c r="I121" i="3"/>
  <c r="J121" i="3"/>
  <c r="K121" i="3"/>
  <c r="L121" i="3"/>
  <c r="M121" i="3"/>
  <c r="N121" i="3"/>
  <c r="O121" i="3"/>
  <c r="P121" i="3"/>
  <c r="Q121" i="3"/>
  <c r="R121" i="3"/>
  <c r="S121" i="3"/>
  <c r="T121" i="3"/>
  <c r="U121" i="3"/>
  <c r="V121" i="3"/>
  <c r="W121" i="3"/>
  <c r="X121" i="3"/>
  <c r="Y121" i="3"/>
  <c r="Z121" i="3"/>
  <c r="AA121" i="3"/>
  <c r="AB121" i="3"/>
  <c r="AC121" i="3"/>
  <c r="B122" i="3"/>
  <c r="D122" i="3"/>
  <c r="E122" i="3"/>
  <c r="F122" i="3"/>
  <c r="G122" i="3"/>
  <c r="H122" i="3"/>
  <c r="I122" i="3"/>
  <c r="J122" i="3"/>
  <c r="K122" i="3"/>
  <c r="L122" i="3"/>
  <c r="M122" i="3"/>
  <c r="N122" i="3"/>
  <c r="O122" i="3"/>
  <c r="P122" i="3"/>
  <c r="Q122" i="3"/>
  <c r="R122" i="3"/>
  <c r="S122" i="3"/>
  <c r="T122" i="3"/>
  <c r="U122" i="3"/>
  <c r="V122" i="3"/>
  <c r="W122" i="3"/>
  <c r="X122" i="3"/>
  <c r="Y122" i="3"/>
  <c r="Z122" i="3"/>
  <c r="AA122" i="3"/>
  <c r="AB122" i="3"/>
  <c r="AC122" i="3"/>
  <c r="B123" i="3"/>
  <c r="C123" i="3"/>
  <c r="D123" i="3"/>
  <c r="E123" i="3"/>
  <c r="F123" i="3"/>
  <c r="G123" i="3"/>
  <c r="H123" i="3"/>
  <c r="I123" i="3"/>
  <c r="J123" i="3"/>
  <c r="K123" i="3"/>
  <c r="L123" i="3"/>
  <c r="M123" i="3"/>
  <c r="N123" i="3"/>
  <c r="O123" i="3"/>
  <c r="P123" i="3"/>
  <c r="Q123" i="3"/>
  <c r="R123" i="3"/>
  <c r="S123" i="3"/>
  <c r="T123" i="3"/>
  <c r="U123" i="3"/>
  <c r="V123" i="3"/>
  <c r="W123" i="3"/>
  <c r="X123" i="3"/>
  <c r="Y123" i="3"/>
  <c r="Z123" i="3"/>
  <c r="AA123" i="3"/>
  <c r="AB123" i="3"/>
  <c r="AC123" i="3"/>
  <c r="B124" i="3"/>
  <c r="C124" i="3"/>
  <c r="D124" i="3"/>
  <c r="E124" i="3"/>
  <c r="F124" i="3"/>
  <c r="G124" i="3"/>
  <c r="H124" i="3"/>
  <c r="I124" i="3"/>
  <c r="J124" i="3"/>
  <c r="K124" i="3"/>
  <c r="L124" i="3"/>
  <c r="M124" i="3"/>
  <c r="N124" i="3"/>
  <c r="O124" i="3"/>
  <c r="P124" i="3"/>
  <c r="Q124" i="3"/>
  <c r="R124" i="3"/>
  <c r="S124" i="3"/>
  <c r="T124" i="3"/>
  <c r="U124" i="3"/>
  <c r="V124" i="3"/>
  <c r="W124" i="3"/>
  <c r="X124" i="3"/>
  <c r="Y124" i="3"/>
  <c r="Z124" i="3"/>
  <c r="AA124" i="3"/>
  <c r="AB124" i="3"/>
  <c r="AC124" i="3"/>
  <c r="B125" i="3"/>
  <c r="C125" i="3"/>
  <c r="D125" i="3"/>
  <c r="E125" i="3"/>
  <c r="F125" i="3"/>
  <c r="G125" i="3"/>
  <c r="H125" i="3"/>
  <c r="I125" i="3"/>
  <c r="J125" i="3"/>
  <c r="K125" i="3"/>
  <c r="L125" i="3"/>
  <c r="M125" i="3"/>
  <c r="N125" i="3"/>
  <c r="O125" i="3"/>
  <c r="P125" i="3"/>
  <c r="Q125" i="3"/>
  <c r="R125" i="3"/>
  <c r="S125" i="3"/>
  <c r="T125" i="3"/>
  <c r="U125" i="3"/>
  <c r="V125" i="3"/>
  <c r="W125" i="3"/>
  <c r="X125" i="3"/>
  <c r="Y125" i="3"/>
  <c r="Z125" i="3"/>
  <c r="AA125" i="3"/>
  <c r="AB125" i="3"/>
  <c r="AC125" i="3"/>
  <c r="B126" i="3"/>
  <c r="C126" i="3"/>
  <c r="D126" i="3"/>
  <c r="E126" i="3"/>
  <c r="F126" i="3"/>
  <c r="G126" i="3"/>
  <c r="H126" i="3"/>
  <c r="I126" i="3"/>
  <c r="J126" i="3"/>
  <c r="K126" i="3"/>
  <c r="L126" i="3"/>
  <c r="M126" i="3"/>
  <c r="N126" i="3"/>
  <c r="O126" i="3"/>
  <c r="P126" i="3"/>
  <c r="Q126" i="3"/>
  <c r="R126" i="3"/>
  <c r="S126" i="3"/>
  <c r="T126" i="3"/>
  <c r="U126" i="3"/>
  <c r="V126" i="3"/>
  <c r="W126" i="3"/>
  <c r="X126" i="3"/>
  <c r="Y126" i="3"/>
  <c r="Z126" i="3"/>
  <c r="AA126" i="3"/>
  <c r="AB126" i="3"/>
  <c r="AC126" i="3"/>
  <c r="B127" i="3"/>
  <c r="C127" i="3"/>
  <c r="D127" i="3"/>
  <c r="E127" i="3"/>
  <c r="F127" i="3"/>
  <c r="G127" i="3"/>
  <c r="H127" i="3"/>
  <c r="I127" i="3"/>
  <c r="J127" i="3"/>
  <c r="K127" i="3"/>
  <c r="L127" i="3"/>
  <c r="M127" i="3"/>
  <c r="N127" i="3"/>
  <c r="O127" i="3"/>
  <c r="P127" i="3"/>
  <c r="Q127" i="3"/>
  <c r="R127" i="3"/>
  <c r="S127" i="3"/>
  <c r="T127" i="3"/>
  <c r="U127" i="3"/>
  <c r="V127" i="3"/>
  <c r="W127" i="3"/>
  <c r="X127" i="3"/>
  <c r="Y127" i="3"/>
  <c r="Z127" i="3"/>
  <c r="AA127" i="3"/>
  <c r="AB127" i="3"/>
  <c r="AC127" i="3"/>
  <c r="B128" i="3"/>
  <c r="C128" i="3"/>
  <c r="D128" i="3"/>
  <c r="E128" i="3"/>
  <c r="F128" i="3"/>
  <c r="G128" i="3"/>
  <c r="H128" i="3"/>
  <c r="I128" i="3"/>
  <c r="J128" i="3"/>
  <c r="K128" i="3"/>
  <c r="L128" i="3"/>
  <c r="M128" i="3"/>
  <c r="N128" i="3"/>
  <c r="O128" i="3"/>
  <c r="P128" i="3"/>
  <c r="Q128" i="3"/>
  <c r="R128" i="3"/>
  <c r="S128" i="3"/>
  <c r="T128" i="3"/>
  <c r="U128" i="3"/>
  <c r="V128" i="3"/>
  <c r="W128" i="3"/>
  <c r="X128" i="3"/>
  <c r="Y128" i="3"/>
  <c r="Z128" i="3"/>
  <c r="AA128" i="3"/>
  <c r="AB128" i="3"/>
  <c r="AC128" i="3"/>
  <c r="B129" i="3"/>
  <c r="C129" i="3"/>
  <c r="D129" i="3"/>
  <c r="E129" i="3"/>
  <c r="F129" i="3"/>
  <c r="G129" i="3"/>
  <c r="H129" i="3"/>
  <c r="I129" i="3"/>
  <c r="J129" i="3"/>
  <c r="K129" i="3"/>
  <c r="L129" i="3"/>
  <c r="M129" i="3"/>
  <c r="N129" i="3"/>
  <c r="O129" i="3"/>
  <c r="P129" i="3"/>
  <c r="Q129" i="3"/>
  <c r="R129" i="3"/>
  <c r="S129" i="3"/>
  <c r="T129" i="3"/>
  <c r="U129" i="3"/>
  <c r="V129" i="3"/>
  <c r="W129" i="3"/>
  <c r="X129" i="3"/>
  <c r="Y129" i="3"/>
  <c r="Z129" i="3"/>
  <c r="AA129" i="3"/>
  <c r="AB129" i="3"/>
  <c r="AC129" i="3"/>
  <c r="B130" i="3"/>
  <c r="C130" i="3"/>
  <c r="D130" i="3"/>
  <c r="E130" i="3"/>
  <c r="F130" i="3"/>
  <c r="G130" i="3"/>
  <c r="H130" i="3"/>
  <c r="I130" i="3"/>
  <c r="J130" i="3"/>
  <c r="K130" i="3"/>
  <c r="L130" i="3"/>
  <c r="M130" i="3"/>
  <c r="N130" i="3"/>
  <c r="O130" i="3"/>
  <c r="P130" i="3"/>
  <c r="Q130" i="3"/>
  <c r="R130" i="3"/>
  <c r="S130" i="3"/>
  <c r="T130" i="3"/>
  <c r="U130" i="3"/>
  <c r="V130" i="3"/>
  <c r="W130" i="3"/>
  <c r="X130" i="3"/>
  <c r="Y130" i="3"/>
  <c r="Z130" i="3"/>
  <c r="AA130" i="3"/>
  <c r="AB130" i="3"/>
  <c r="AC130" i="3"/>
  <c r="B131" i="3"/>
  <c r="C131" i="3"/>
  <c r="D131" i="3"/>
  <c r="E131" i="3"/>
  <c r="F131" i="3"/>
  <c r="G131" i="3"/>
  <c r="H131" i="3"/>
  <c r="I131" i="3"/>
  <c r="J131" i="3"/>
  <c r="K131" i="3"/>
  <c r="L131" i="3"/>
  <c r="M131" i="3"/>
  <c r="N131" i="3"/>
  <c r="O131" i="3"/>
  <c r="P131" i="3"/>
  <c r="Q131" i="3"/>
  <c r="R131" i="3"/>
  <c r="S131" i="3"/>
  <c r="T131" i="3"/>
  <c r="U131" i="3"/>
  <c r="V131" i="3"/>
  <c r="W131" i="3"/>
  <c r="X131" i="3"/>
  <c r="Y131" i="3"/>
  <c r="Z131" i="3"/>
  <c r="AA131" i="3"/>
  <c r="AB131" i="3"/>
  <c r="AC131" i="3"/>
  <c r="B132" i="3"/>
  <c r="C132" i="3"/>
  <c r="D132" i="3"/>
  <c r="E132" i="3"/>
  <c r="F132" i="3"/>
  <c r="G132" i="3"/>
  <c r="H132" i="3"/>
  <c r="I132" i="3"/>
  <c r="J132" i="3"/>
  <c r="K132" i="3"/>
  <c r="L132" i="3"/>
  <c r="M132" i="3"/>
  <c r="N132" i="3"/>
  <c r="O132" i="3"/>
  <c r="P132" i="3"/>
  <c r="Q132" i="3"/>
  <c r="R132" i="3"/>
  <c r="S132" i="3"/>
  <c r="T132" i="3"/>
  <c r="U132" i="3"/>
  <c r="V132" i="3"/>
  <c r="W132" i="3"/>
  <c r="X132" i="3"/>
  <c r="Y132" i="3"/>
  <c r="Z132" i="3"/>
  <c r="AA132" i="3"/>
  <c r="AB132" i="3"/>
  <c r="AC132" i="3"/>
  <c r="B133" i="3"/>
  <c r="C133" i="3"/>
  <c r="D133" i="3"/>
  <c r="E133" i="3"/>
  <c r="F133" i="3"/>
  <c r="G133" i="3"/>
  <c r="H133" i="3"/>
  <c r="I133" i="3"/>
  <c r="J133" i="3"/>
  <c r="K133" i="3"/>
  <c r="L133" i="3"/>
  <c r="M133" i="3"/>
  <c r="N133" i="3"/>
  <c r="O133" i="3"/>
  <c r="P133" i="3"/>
  <c r="Q133" i="3"/>
  <c r="R133" i="3"/>
  <c r="S133" i="3"/>
  <c r="T133" i="3"/>
  <c r="U133" i="3"/>
  <c r="V133" i="3"/>
  <c r="W133" i="3"/>
  <c r="X133" i="3"/>
  <c r="Y133" i="3"/>
  <c r="Z133" i="3"/>
  <c r="AA133" i="3"/>
  <c r="AB133" i="3"/>
  <c r="AC133" i="3"/>
  <c r="B134" i="3"/>
  <c r="C134" i="3"/>
  <c r="D134" i="3"/>
  <c r="E134" i="3"/>
  <c r="F134" i="3"/>
  <c r="G134" i="3"/>
  <c r="H134" i="3"/>
  <c r="I134" i="3"/>
  <c r="J134" i="3"/>
  <c r="K134" i="3"/>
  <c r="L134" i="3"/>
  <c r="M134" i="3"/>
  <c r="N134" i="3"/>
  <c r="O134" i="3"/>
  <c r="P134" i="3"/>
  <c r="Q134" i="3"/>
  <c r="R134" i="3"/>
  <c r="S134" i="3"/>
  <c r="T134" i="3"/>
  <c r="U134" i="3"/>
  <c r="V134" i="3"/>
  <c r="W134" i="3"/>
  <c r="X134" i="3"/>
  <c r="Y134" i="3"/>
  <c r="Z134" i="3"/>
  <c r="AA134" i="3"/>
  <c r="AB134" i="3"/>
  <c r="AC134" i="3"/>
  <c r="B135" i="3"/>
  <c r="C135" i="3"/>
  <c r="D135" i="3"/>
  <c r="E135" i="3"/>
  <c r="F135" i="3"/>
  <c r="G135" i="3"/>
  <c r="H135" i="3"/>
  <c r="I135" i="3"/>
  <c r="J135" i="3"/>
  <c r="K135" i="3"/>
  <c r="L135" i="3"/>
  <c r="M135" i="3"/>
  <c r="N135" i="3"/>
  <c r="O135" i="3"/>
  <c r="P135" i="3"/>
  <c r="Q135" i="3"/>
  <c r="R135" i="3"/>
  <c r="S135" i="3"/>
  <c r="T135" i="3"/>
  <c r="U135" i="3"/>
  <c r="V135" i="3"/>
  <c r="W135" i="3"/>
  <c r="X135" i="3"/>
  <c r="Y135" i="3"/>
  <c r="Z135" i="3"/>
  <c r="AA135" i="3"/>
  <c r="AB135" i="3"/>
  <c r="AC135" i="3"/>
  <c r="B136" i="3"/>
  <c r="C136" i="3"/>
  <c r="D136" i="3"/>
  <c r="E136" i="3"/>
  <c r="F136" i="3"/>
  <c r="G136" i="3"/>
  <c r="H136" i="3"/>
  <c r="I136" i="3"/>
  <c r="J136" i="3"/>
  <c r="K136" i="3"/>
  <c r="L136" i="3"/>
  <c r="M136" i="3"/>
  <c r="N136" i="3"/>
  <c r="O136" i="3"/>
  <c r="P136" i="3"/>
  <c r="Q136" i="3"/>
  <c r="R136" i="3"/>
  <c r="S136" i="3"/>
  <c r="T136" i="3"/>
  <c r="U136" i="3"/>
  <c r="V136" i="3"/>
  <c r="W136" i="3"/>
  <c r="X136" i="3"/>
  <c r="Y136" i="3"/>
  <c r="Z136" i="3"/>
  <c r="AA136" i="3"/>
  <c r="AB136" i="3"/>
  <c r="AC136" i="3"/>
  <c r="B137" i="3"/>
  <c r="C137" i="3"/>
  <c r="D137" i="3"/>
  <c r="E137" i="3"/>
  <c r="F137" i="3"/>
  <c r="G137" i="3"/>
  <c r="H137" i="3"/>
  <c r="I137" i="3"/>
  <c r="J137" i="3"/>
  <c r="K137" i="3"/>
  <c r="L137" i="3"/>
  <c r="M137" i="3"/>
  <c r="N137" i="3"/>
  <c r="O137" i="3"/>
  <c r="P137" i="3"/>
  <c r="Q137" i="3"/>
  <c r="R137" i="3"/>
  <c r="S137" i="3"/>
  <c r="T137" i="3"/>
  <c r="U137" i="3"/>
  <c r="V137" i="3"/>
  <c r="W137" i="3"/>
  <c r="X137" i="3"/>
  <c r="Y137" i="3"/>
  <c r="Z137" i="3"/>
  <c r="AA137" i="3"/>
  <c r="AB137" i="3"/>
  <c r="AC137" i="3"/>
  <c r="B138" i="3"/>
  <c r="C138" i="3"/>
  <c r="D138" i="3"/>
  <c r="E138" i="3"/>
  <c r="F138" i="3"/>
  <c r="G138" i="3"/>
  <c r="H138" i="3"/>
  <c r="I138" i="3"/>
  <c r="J138" i="3"/>
  <c r="K138" i="3"/>
  <c r="L138" i="3"/>
  <c r="M138" i="3"/>
  <c r="N138" i="3"/>
  <c r="O138" i="3"/>
  <c r="P138" i="3"/>
  <c r="Q138" i="3"/>
  <c r="R138" i="3"/>
  <c r="S138" i="3"/>
  <c r="T138" i="3"/>
  <c r="U138" i="3"/>
  <c r="V138" i="3"/>
  <c r="W138" i="3"/>
  <c r="X138" i="3"/>
  <c r="Y138" i="3"/>
  <c r="Z138" i="3"/>
  <c r="AA138" i="3"/>
  <c r="AB138" i="3"/>
  <c r="AC138" i="3"/>
  <c r="B139" i="3"/>
  <c r="C139" i="3"/>
  <c r="D139" i="3"/>
  <c r="E139" i="3"/>
  <c r="F139" i="3"/>
  <c r="G139" i="3"/>
  <c r="H139" i="3"/>
  <c r="I139" i="3"/>
  <c r="J139" i="3"/>
  <c r="K139" i="3"/>
  <c r="L139" i="3"/>
  <c r="M139" i="3"/>
  <c r="N139" i="3"/>
  <c r="O139" i="3"/>
  <c r="P139" i="3"/>
  <c r="Q139" i="3"/>
  <c r="R139" i="3"/>
  <c r="S139" i="3"/>
  <c r="T139" i="3"/>
  <c r="U139" i="3"/>
  <c r="V139" i="3"/>
  <c r="W139" i="3"/>
  <c r="X139" i="3"/>
  <c r="Y139" i="3"/>
  <c r="Z139" i="3"/>
  <c r="AA139" i="3"/>
  <c r="AB139" i="3"/>
  <c r="AC139" i="3"/>
  <c r="B140" i="3"/>
  <c r="C140" i="3"/>
  <c r="D140" i="3"/>
  <c r="E140" i="3"/>
  <c r="F140" i="3"/>
  <c r="G140" i="3"/>
  <c r="H140" i="3"/>
  <c r="I140" i="3"/>
  <c r="J140" i="3"/>
  <c r="K140" i="3"/>
  <c r="L140" i="3"/>
  <c r="M140" i="3"/>
  <c r="N140" i="3"/>
  <c r="O140" i="3"/>
  <c r="P140" i="3"/>
  <c r="Q140" i="3"/>
  <c r="R140" i="3"/>
  <c r="S140" i="3"/>
  <c r="T140" i="3"/>
  <c r="U140" i="3"/>
  <c r="V140" i="3"/>
  <c r="W140" i="3"/>
  <c r="X140" i="3"/>
  <c r="Y140" i="3"/>
  <c r="Z140" i="3"/>
  <c r="AA140" i="3"/>
  <c r="AB140" i="3"/>
  <c r="AC140" i="3"/>
  <c r="B141" i="3"/>
  <c r="C141" i="3"/>
  <c r="D141" i="3"/>
  <c r="E141" i="3"/>
  <c r="F141" i="3"/>
  <c r="G141" i="3"/>
  <c r="H141" i="3"/>
  <c r="I141" i="3"/>
  <c r="J141" i="3"/>
  <c r="K141" i="3"/>
  <c r="L141" i="3"/>
  <c r="M141" i="3"/>
  <c r="N141" i="3"/>
  <c r="O141" i="3"/>
  <c r="P141" i="3"/>
  <c r="Q141" i="3"/>
  <c r="R141" i="3"/>
  <c r="S141" i="3"/>
  <c r="T141" i="3"/>
  <c r="U141" i="3"/>
  <c r="V141" i="3"/>
  <c r="W141" i="3"/>
  <c r="X141" i="3"/>
  <c r="Y141" i="3"/>
  <c r="Z141" i="3"/>
  <c r="AA141" i="3"/>
  <c r="AB141" i="3"/>
  <c r="AC141" i="3"/>
  <c r="B142" i="3"/>
  <c r="C142" i="3"/>
  <c r="D142" i="3"/>
  <c r="E142" i="3"/>
  <c r="F142" i="3"/>
  <c r="G142" i="3"/>
  <c r="H142" i="3"/>
  <c r="I142" i="3"/>
  <c r="J142" i="3"/>
  <c r="K142" i="3"/>
  <c r="L142" i="3"/>
  <c r="M142" i="3"/>
  <c r="N142" i="3"/>
  <c r="O142" i="3"/>
  <c r="P142" i="3"/>
  <c r="Q142" i="3"/>
  <c r="R142" i="3"/>
  <c r="S142" i="3"/>
  <c r="T142" i="3"/>
  <c r="U142" i="3"/>
  <c r="V142" i="3"/>
  <c r="W142" i="3"/>
  <c r="X142" i="3"/>
  <c r="Y142" i="3"/>
  <c r="Z142" i="3"/>
  <c r="AA142" i="3"/>
  <c r="AB142" i="3"/>
  <c r="AC142" i="3"/>
  <c r="B143" i="3"/>
  <c r="C143" i="3"/>
  <c r="D143" i="3"/>
  <c r="E143" i="3"/>
  <c r="F143" i="3"/>
  <c r="G143" i="3"/>
  <c r="H143" i="3"/>
  <c r="I143" i="3"/>
  <c r="J143" i="3"/>
  <c r="K143" i="3"/>
  <c r="L143" i="3"/>
  <c r="M143" i="3"/>
  <c r="N143" i="3"/>
  <c r="O143" i="3"/>
  <c r="P143" i="3"/>
  <c r="Q143" i="3"/>
  <c r="R143" i="3"/>
  <c r="S143" i="3"/>
  <c r="T143" i="3"/>
  <c r="U143" i="3"/>
  <c r="V143" i="3"/>
  <c r="W143" i="3"/>
  <c r="X143" i="3"/>
  <c r="Y143" i="3"/>
  <c r="Z143" i="3"/>
  <c r="AA143" i="3"/>
  <c r="AB143" i="3"/>
  <c r="AC143" i="3"/>
  <c r="B144" i="3"/>
  <c r="C144" i="3"/>
  <c r="D144" i="3"/>
  <c r="E144" i="3"/>
  <c r="F144" i="3"/>
  <c r="G144" i="3"/>
  <c r="H144" i="3"/>
  <c r="I144" i="3"/>
  <c r="J144" i="3"/>
  <c r="K144" i="3"/>
  <c r="L144" i="3"/>
  <c r="M144" i="3"/>
  <c r="N144" i="3"/>
  <c r="O144" i="3"/>
  <c r="P144" i="3"/>
  <c r="Q144" i="3"/>
  <c r="R144" i="3"/>
  <c r="S144" i="3"/>
  <c r="T144" i="3"/>
  <c r="U144" i="3"/>
  <c r="V144" i="3"/>
  <c r="W144" i="3"/>
  <c r="X144" i="3"/>
  <c r="Y144" i="3"/>
  <c r="Z144" i="3"/>
  <c r="AA144" i="3"/>
  <c r="AB144" i="3"/>
  <c r="AC144" i="3"/>
  <c r="B145" i="3"/>
  <c r="C145" i="3"/>
  <c r="D145" i="3"/>
  <c r="E145" i="3"/>
  <c r="F145" i="3"/>
  <c r="G145" i="3"/>
  <c r="H145" i="3"/>
  <c r="I145" i="3"/>
  <c r="J145" i="3"/>
  <c r="K145" i="3"/>
  <c r="L145" i="3"/>
  <c r="M145" i="3"/>
  <c r="N145" i="3"/>
  <c r="O145" i="3"/>
  <c r="P145" i="3"/>
  <c r="Q145" i="3"/>
  <c r="R145" i="3"/>
  <c r="S145" i="3"/>
  <c r="T145" i="3"/>
  <c r="U145" i="3"/>
  <c r="V145" i="3"/>
  <c r="W145" i="3"/>
  <c r="X145" i="3"/>
  <c r="Y145" i="3"/>
  <c r="Z145" i="3"/>
  <c r="AA145" i="3"/>
  <c r="AB145" i="3"/>
  <c r="AC145" i="3"/>
  <c r="B146" i="3"/>
  <c r="C146" i="3"/>
  <c r="D146" i="3"/>
  <c r="E146" i="3"/>
  <c r="F146" i="3"/>
  <c r="G146" i="3"/>
  <c r="H146" i="3"/>
  <c r="I146" i="3"/>
  <c r="J146" i="3"/>
  <c r="K146" i="3"/>
  <c r="L146" i="3"/>
  <c r="M146" i="3"/>
  <c r="N146" i="3"/>
  <c r="O146" i="3"/>
  <c r="P146" i="3"/>
  <c r="Q146" i="3"/>
  <c r="R146" i="3"/>
  <c r="S146" i="3"/>
  <c r="T146" i="3"/>
  <c r="U146" i="3"/>
  <c r="V146" i="3"/>
  <c r="W146" i="3"/>
  <c r="X146" i="3"/>
  <c r="Y146" i="3"/>
  <c r="Z146" i="3"/>
  <c r="AA146" i="3"/>
  <c r="AB146" i="3"/>
  <c r="AC146" i="3"/>
  <c r="B147" i="3"/>
  <c r="C147" i="3"/>
  <c r="D147" i="3"/>
  <c r="E147" i="3"/>
  <c r="F147" i="3"/>
  <c r="G147" i="3"/>
  <c r="H147" i="3"/>
  <c r="I147" i="3"/>
  <c r="J147" i="3"/>
  <c r="K147" i="3"/>
  <c r="L147" i="3"/>
  <c r="M147" i="3"/>
  <c r="N147" i="3"/>
  <c r="O147" i="3"/>
  <c r="P147" i="3"/>
  <c r="Q147" i="3"/>
  <c r="R147" i="3"/>
  <c r="S147" i="3"/>
  <c r="T147" i="3"/>
  <c r="U147" i="3"/>
  <c r="V147" i="3"/>
  <c r="W147" i="3"/>
  <c r="X147" i="3"/>
  <c r="Y147" i="3"/>
  <c r="Z147" i="3"/>
  <c r="AA147" i="3"/>
  <c r="AB147" i="3"/>
  <c r="AC147" i="3"/>
  <c r="B148" i="3"/>
  <c r="C148" i="3"/>
  <c r="D148" i="3"/>
  <c r="E148" i="3"/>
  <c r="F148" i="3"/>
  <c r="G148" i="3"/>
  <c r="H148" i="3"/>
  <c r="I148" i="3"/>
  <c r="J148" i="3"/>
  <c r="K148" i="3"/>
  <c r="L148" i="3"/>
  <c r="M148" i="3"/>
  <c r="N148" i="3"/>
  <c r="O148" i="3"/>
  <c r="P148" i="3"/>
  <c r="Q148" i="3"/>
  <c r="R148" i="3"/>
  <c r="S148" i="3"/>
  <c r="T148" i="3"/>
  <c r="U148" i="3"/>
  <c r="V148" i="3"/>
  <c r="W148" i="3"/>
  <c r="X148" i="3"/>
  <c r="Y148" i="3"/>
  <c r="Z148" i="3"/>
  <c r="AA148" i="3"/>
  <c r="AB148" i="3"/>
  <c r="AC148" i="3"/>
  <c r="B149" i="3"/>
  <c r="C149" i="3"/>
  <c r="D149" i="3"/>
  <c r="E149" i="3"/>
  <c r="F149" i="3"/>
  <c r="G149" i="3"/>
  <c r="H149" i="3"/>
  <c r="I149" i="3"/>
  <c r="J149" i="3"/>
  <c r="K149" i="3"/>
  <c r="L149" i="3"/>
  <c r="M149" i="3"/>
  <c r="N149" i="3"/>
  <c r="O149" i="3"/>
  <c r="P149" i="3"/>
  <c r="Q149" i="3"/>
  <c r="R149" i="3"/>
  <c r="S149" i="3"/>
  <c r="T149" i="3"/>
  <c r="U149" i="3"/>
  <c r="V149" i="3"/>
  <c r="W149" i="3"/>
  <c r="X149" i="3"/>
  <c r="Y149" i="3"/>
  <c r="Z149" i="3"/>
  <c r="AA149" i="3"/>
  <c r="AB149" i="3"/>
  <c r="AC149" i="3"/>
  <c r="B150" i="3"/>
  <c r="C150" i="3"/>
  <c r="D150" i="3"/>
  <c r="E150" i="3"/>
  <c r="F150" i="3"/>
  <c r="G150" i="3"/>
  <c r="H150" i="3"/>
  <c r="I150" i="3"/>
  <c r="J150" i="3"/>
  <c r="K150" i="3"/>
  <c r="L150" i="3"/>
  <c r="M150" i="3"/>
  <c r="N150" i="3"/>
  <c r="O150" i="3"/>
  <c r="P150" i="3"/>
  <c r="Q150" i="3"/>
  <c r="R150" i="3"/>
  <c r="S150" i="3"/>
  <c r="T150" i="3"/>
  <c r="U150" i="3"/>
  <c r="V150" i="3"/>
  <c r="W150" i="3"/>
  <c r="X150" i="3"/>
  <c r="Y150" i="3"/>
  <c r="Z150" i="3"/>
  <c r="AA150" i="3"/>
  <c r="AB150" i="3"/>
  <c r="AC150" i="3"/>
  <c r="B151" i="3"/>
  <c r="C151" i="3"/>
  <c r="D151" i="3"/>
  <c r="E151" i="3"/>
  <c r="F151" i="3"/>
  <c r="G151" i="3"/>
  <c r="H151" i="3"/>
  <c r="I151" i="3"/>
  <c r="J151" i="3"/>
  <c r="K151" i="3"/>
  <c r="L151" i="3"/>
  <c r="M151" i="3"/>
  <c r="N151" i="3"/>
  <c r="O151" i="3"/>
  <c r="P151" i="3"/>
  <c r="Q151" i="3"/>
  <c r="R151" i="3"/>
  <c r="S151" i="3"/>
  <c r="T151" i="3"/>
  <c r="U151" i="3"/>
  <c r="V151" i="3"/>
  <c r="W151" i="3"/>
  <c r="X151" i="3"/>
  <c r="Y151" i="3"/>
  <c r="Z151" i="3"/>
  <c r="AA151" i="3"/>
  <c r="AB151" i="3"/>
  <c r="AC151" i="3"/>
  <c r="B152" i="3"/>
  <c r="C152" i="3"/>
  <c r="D152" i="3"/>
  <c r="E152" i="3"/>
  <c r="F152" i="3"/>
  <c r="G152" i="3"/>
  <c r="H152" i="3"/>
  <c r="I152" i="3"/>
  <c r="J152" i="3"/>
  <c r="K152" i="3"/>
  <c r="L152" i="3"/>
  <c r="M152" i="3"/>
  <c r="N152" i="3"/>
  <c r="O152" i="3"/>
  <c r="P152" i="3"/>
  <c r="Q152" i="3"/>
  <c r="R152" i="3"/>
  <c r="S152" i="3"/>
  <c r="T152" i="3"/>
  <c r="U152" i="3"/>
  <c r="V152" i="3"/>
  <c r="W152" i="3"/>
  <c r="X152" i="3"/>
  <c r="Y152" i="3"/>
  <c r="Z152" i="3"/>
  <c r="AA152" i="3"/>
  <c r="AB152" i="3"/>
  <c r="AC152" i="3"/>
  <c r="B153" i="3"/>
  <c r="D153" i="3"/>
  <c r="E153" i="3"/>
  <c r="F153" i="3"/>
  <c r="G153" i="3"/>
  <c r="H153" i="3"/>
  <c r="I153" i="3"/>
  <c r="J153" i="3"/>
  <c r="K153" i="3"/>
  <c r="L153" i="3"/>
  <c r="M153" i="3"/>
  <c r="N153" i="3"/>
  <c r="O153" i="3"/>
  <c r="P153" i="3"/>
  <c r="Q153" i="3"/>
  <c r="R153" i="3"/>
  <c r="S153" i="3"/>
  <c r="T153" i="3"/>
  <c r="U153" i="3"/>
  <c r="V153" i="3"/>
  <c r="W153" i="3"/>
  <c r="X153" i="3"/>
  <c r="Y153" i="3"/>
  <c r="Z153" i="3"/>
  <c r="AA153" i="3"/>
  <c r="AB153" i="3"/>
  <c r="AC153" i="3"/>
  <c r="B154" i="3"/>
  <c r="C154" i="3"/>
  <c r="D154" i="3"/>
  <c r="E154" i="3"/>
  <c r="F154" i="3"/>
  <c r="G154" i="3"/>
  <c r="H154" i="3"/>
  <c r="I154" i="3"/>
  <c r="J154" i="3"/>
  <c r="K154" i="3"/>
  <c r="L154" i="3"/>
  <c r="M154" i="3"/>
  <c r="N154" i="3"/>
  <c r="O154" i="3"/>
  <c r="P154" i="3"/>
  <c r="Q154" i="3"/>
  <c r="R154" i="3"/>
  <c r="S154" i="3"/>
  <c r="T154" i="3"/>
  <c r="U154" i="3"/>
  <c r="V154" i="3"/>
  <c r="W154" i="3"/>
  <c r="X154" i="3"/>
  <c r="Y154" i="3"/>
  <c r="Z154" i="3"/>
  <c r="AA154" i="3"/>
  <c r="AB154" i="3"/>
  <c r="AC154" i="3"/>
  <c r="B155" i="3"/>
  <c r="D155" i="3"/>
  <c r="E155" i="3"/>
  <c r="F155" i="3"/>
  <c r="G155" i="3"/>
  <c r="H155" i="3"/>
  <c r="I155" i="3"/>
  <c r="J155" i="3"/>
  <c r="K155" i="3"/>
  <c r="L155" i="3"/>
  <c r="M155" i="3"/>
  <c r="N155" i="3"/>
  <c r="O155" i="3"/>
  <c r="P155" i="3"/>
  <c r="Q155" i="3"/>
  <c r="R155" i="3"/>
  <c r="S155" i="3"/>
  <c r="T155" i="3"/>
  <c r="U155" i="3"/>
  <c r="V155" i="3"/>
  <c r="W155" i="3"/>
  <c r="X155" i="3"/>
  <c r="Y155" i="3"/>
  <c r="Z155" i="3"/>
  <c r="AA155" i="3"/>
  <c r="AB155" i="3"/>
  <c r="AC155" i="3"/>
  <c r="B156" i="3"/>
  <c r="C156" i="3"/>
  <c r="D156" i="3"/>
  <c r="E156" i="3"/>
  <c r="F156" i="3"/>
  <c r="G156" i="3"/>
  <c r="H156" i="3"/>
  <c r="I156" i="3"/>
  <c r="J156" i="3"/>
  <c r="K156" i="3"/>
  <c r="L156" i="3"/>
  <c r="M156" i="3"/>
  <c r="N156" i="3"/>
  <c r="O156" i="3"/>
  <c r="P156" i="3"/>
  <c r="Q156" i="3"/>
  <c r="R156" i="3"/>
  <c r="S156" i="3"/>
  <c r="T156" i="3"/>
  <c r="U156" i="3"/>
  <c r="V156" i="3"/>
  <c r="W156" i="3"/>
  <c r="X156" i="3"/>
  <c r="Y156" i="3"/>
  <c r="Z156" i="3"/>
  <c r="AA156" i="3"/>
  <c r="AB156" i="3"/>
  <c r="AC156" i="3"/>
  <c r="B157" i="3"/>
  <c r="D157" i="3"/>
  <c r="E157" i="3"/>
  <c r="F157" i="3"/>
  <c r="G157" i="3"/>
  <c r="H157" i="3"/>
  <c r="I157" i="3"/>
  <c r="J157" i="3"/>
  <c r="K157" i="3"/>
  <c r="L157" i="3"/>
  <c r="M157" i="3"/>
  <c r="N157" i="3"/>
  <c r="O157" i="3"/>
  <c r="P157" i="3"/>
  <c r="Q157" i="3"/>
  <c r="R157" i="3"/>
  <c r="S157" i="3"/>
  <c r="T157" i="3"/>
  <c r="U157" i="3"/>
  <c r="V157" i="3"/>
  <c r="W157" i="3"/>
  <c r="X157" i="3"/>
  <c r="Y157" i="3"/>
  <c r="Z157" i="3"/>
  <c r="AA157" i="3"/>
  <c r="AB157" i="3"/>
  <c r="AC157" i="3"/>
  <c r="B158" i="3"/>
  <c r="C158" i="3"/>
  <c r="D158" i="3"/>
  <c r="E158" i="3"/>
  <c r="F158" i="3"/>
  <c r="G158" i="3"/>
  <c r="H158" i="3"/>
  <c r="I158" i="3"/>
  <c r="J158" i="3"/>
  <c r="K158" i="3"/>
  <c r="L158" i="3"/>
  <c r="M158" i="3"/>
  <c r="N158" i="3"/>
  <c r="O158" i="3"/>
  <c r="P158" i="3"/>
  <c r="Q158" i="3"/>
  <c r="R158" i="3"/>
  <c r="S158" i="3"/>
  <c r="T158" i="3"/>
  <c r="U158" i="3"/>
  <c r="V158" i="3"/>
  <c r="W158" i="3"/>
  <c r="X158" i="3"/>
  <c r="Y158" i="3"/>
  <c r="Z158" i="3"/>
  <c r="AA158" i="3"/>
  <c r="AB158" i="3"/>
  <c r="AC158" i="3"/>
  <c r="B159" i="3"/>
  <c r="C159" i="3"/>
  <c r="D159" i="3"/>
  <c r="E159" i="3"/>
  <c r="F159" i="3"/>
  <c r="G159" i="3"/>
  <c r="H159" i="3"/>
  <c r="I159" i="3"/>
  <c r="J159" i="3"/>
  <c r="K159" i="3"/>
  <c r="L159" i="3"/>
  <c r="M159" i="3"/>
  <c r="N159" i="3"/>
  <c r="O159" i="3"/>
  <c r="P159" i="3"/>
  <c r="Q159" i="3"/>
  <c r="R159" i="3"/>
  <c r="S159" i="3"/>
  <c r="T159" i="3"/>
  <c r="U159" i="3"/>
  <c r="V159" i="3"/>
  <c r="W159" i="3"/>
  <c r="X159" i="3"/>
  <c r="Y159" i="3"/>
  <c r="Z159" i="3"/>
  <c r="AA159" i="3"/>
  <c r="AB159" i="3"/>
  <c r="AC159" i="3"/>
  <c r="B160" i="3"/>
  <c r="C160" i="3"/>
  <c r="D160" i="3"/>
  <c r="E160" i="3"/>
  <c r="F160" i="3"/>
  <c r="G160" i="3"/>
  <c r="H160" i="3"/>
  <c r="I160" i="3"/>
  <c r="J160" i="3"/>
  <c r="K160" i="3"/>
  <c r="L160" i="3"/>
  <c r="M160" i="3"/>
  <c r="N160" i="3"/>
  <c r="O160" i="3"/>
  <c r="P160" i="3"/>
  <c r="Q160" i="3"/>
  <c r="R160" i="3"/>
  <c r="S160" i="3"/>
  <c r="T160" i="3"/>
  <c r="U160" i="3"/>
  <c r="V160" i="3"/>
  <c r="W160" i="3"/>
  <c r="X160" i="3"/>
  <c r="Y160" i="3"/>
  <c r="Z160" i="3"/>
  <c r="AA160" i="3"/>
  <c r="AB160" i="3"/>
  <c r="AC160" i="3"/>
  <c r="B161" i="3"/>
  <c r="C161" i="3"/>
  <c r="D161" i="3"/>
  <c r="E161" i="3"/>
  <c r="F161" i="3"/>
  <c r="G161" i="3"/>
  <c r="H161" i="3"/>
  <c r="I161" i="3"/>
  <c r="J161" i="3"/>
  <c r="K161" i="3"/>
  <c r="L161" i="3"/>
  <c r="M161" i="3"/>
  <c r="N161" i="3"/>
  <c r="O161" i="3"/>
  <c r="P161" i="3"/>
  <c r="Q161" i="3"/>
  <c r="R161" i="3"/>
  <c r="S161" i="3"/>
  <c r="T161" i="3"/>
  <c r="U161" i="3"/>
  <c r="V161" i="3"/>
  <c r="W161" i="3"/>
  <c r="X161" i="3"/>
  <c r="Y161" i="3"/>
  <c r="Z161" i="3"/>
  <c r="AA161" i="3"/>
  <c r="AB161" i="3"/>
  <c r="AC161" i="3"/>
  <c r="B162" i="3"/>
  <c r="C162" i="3"/>
  <c r="D162" i="3"/>
  <c r="E162" i="3"/>
  <c r="F162" i="3"/>
  <c r="G162" i="3"/>
  <c r="H162" i="3"/>
  <c r="I162" i="3"/>
  <c r="J162" i="3"/>
  <c r="K162" i="3"/>
  <c r="L162" i="3"/>
  <c r="M162" i="3"/>
  <c r="N162" i="3"/>
  <c r="O162" i="3"/>
  <c r="P162" i="3"/>
  <c r="Q162" i="3"/>
  <c r="R162" i="3"/>
  <c r="S162" i="3"/>
  <c r="T162" i="3"/>
  <c r="U162" i="3"/>
  <c r="V162" i="3"/>
  <c r="W162" i="3"/>
  <c r="X162" i="3"/>
  <c r="Y162" i="3"/>
  <c r="Z162" i="3"/>
  <c r="AA162" i="3"/>
  <c r="AB162" i="3"/>
  <c r="AC162" i="3"/>
  <c r="B163" i="3"/>
  <c r="C163" i="3"/>
  <c r="D163" i="3"/>
  <c r="E163" i="3"/>
  <c r="F163" i="3"/>
  <c r="G163" i="3"/>
  <c r="H163" i="3"/>
  <c r="I163" i="3"/>
  <c r="J163" i="3"/>
  <c r="K163" i="3"/>
  <c r="L163" i="3"/>
  <c r="M163" i="3"/>
  <c r="N163" i="3"/>
  <c r="O163" i="3"/>
  <c r="P163" i="3"/>
  <c r="Q163" i="3"/>
  <c r="R163" i="3"/>
  <c r="S163" i="3"/>
  <c r="T163" i="3"/>
  <c r="U163" i="3"/>
  <c r="V163" i="3"/>
  <c r="W163" i="3"/>
  <c r="X163" i="3"/>
  <c r="Y163" i="3"/>
  <c r="Z163" i="3"/>
  <c r="AA163" i="3"/>
  <c r="AB163" i="3"/>
  <c r="AC163" i="3"/>
  <c r="B164" i="3"/>
  <c r="C164" i="3"/>
  <c r="D164" i="3"/>
  <c r="E164" i="3"/>
  <c r="F164" i="3"/>
  <c r="G164" i="3"/>
  <c r="H164" i="3"/>
  <c r="I164" i="3"/>
  <c r="J164" i="3"/>
  <c r="K164" i="3"/>
  <c r="L164" i="3"/>
  <c r="M164" i="3"/>
  <c r="N164" i="3"/>
  <c r="O164" i="3"/>
  <c r="P164" i="3"/>
  <c r="Q164" i="3"/>
  <c r="R164" i="3"/>
  <c r="S164" i="3"/>
  <c r="T164" i="3"/>
  <c r="U164" i="3"/>
  <c r="V164" i="3"/>
  <c r="W164" i="3"/>
  <c r="X164" i="3"/>
  <c r="Y164" i="3"/>
  <c r="Z164" i="3"/>
  <c r="AA164" i="3"/>
  <c r="AB164" i="3"/>
  <c r="AC164" i="3"/>
  <c r="B165" i="3"/>
  <c r="C165" i="3"/>
  <c r="D165" i="3"/>
  <c r="E165" i="3"/>
  <c r="F165" i="3"/>
  <c r="G165" i="3"/>
  <c r="H165" i="3"/>
  <c r="I165" i="3"/>
  <c r="J165" i="3"/>
  <c r="K165" i="3"/>
  <c r="L165" i="3"/>
  <c r="M165" i="3"/>
  <c r="N165" i="3"/>
  <c r="O165" i="3"/>
  <c r="P165" i="3"/>
  <c r="Q165" i="3"/>
  <c r="R165" i="3"/>
  <c r="S165" i="3"/>
  <c r="T165" i="3"/>
  <c r="U165" i="3"/>
  <c r="V165" i="3"/>
  <c r="W165" i="3"/>
  <c r="X165" i="3"/>
  <c r="Y165" i="3"/>
  <c r="Z165" i="3"/>
  <c r="AA165" i="3"/>
  <c r="AB165" i="3"/>
  <c r="AC165" i="3"/>
  <c r="B166" i="3"/>
  <c r="C166" i="3"/>
  <c r="D166" i="3"/>
  <c r="E166" i="3"/>
  <c r="F166" i="3"/>
  <c r="G166" i="3"/>
  <c r="H166" i="3"/>
  <c r="I166" i="3"/>
  <c r="J166" i="3"/>
  <c r="K166" i="3"/>
  <c r="L166" i="3"/>
  <c r="M166" i="3"/>
  <c r="N166" i="3"/>
  <c r="O166" i="3"/>
  <c r="P166" i="3"/>
  <c r="Q166" i="3"/>
  <c r="R166" i="3"/>
  <c r="S166" i="3"/>
  <c r="T166" i="3"/>
  <c r="U166" i="3"/>
  <c r="V166" i="3"/>
  <c r="W166" i="3"/>
  <c r="X166" i="3"/>
  <c r="Y166" i="3"/>
  <c r="Z166" i="3"/>
  <c r="AA166" i="3"/>
  <c r="AB166" i="3"/>
  <c r="AC166" i="3"/>
  <c r="B167" i="3"/>
  <c r="C167" i="3"/>
  <c r="D167" i="3"/>
  <c r="E167" i="3"/>
  <c r="F167" i="3"/>
  <c r="G167" i="3"/>
  <c r="H167" i="3"/>
  <c r="I167" i="3"/>
  <c r="J167" i="3"/>
  <c r="K167" i="3"/>
  <c r="L167" i="3"/>
  <c r="M167" i="3"/>
  <c r="N167" i="3"/>
  <c r="O167" i="3"/>
  <c r="P167" i="3"/>
  <c r="Q167" i="3"/>
  <c r="R167" i="3"/>
  <c r="S167" i="3"/>
  <c r="T167" i="3"/>
  <c r="U167" i="3"/>
  <c r="V167" i="3"/>
  <c r="W167" i="3"/>
  <c r="X167" i="3"/>
  <c r="Y167" i="3"/>
  <c r="Z167" i="3"/>
  <c r="AA167" i="3"/>
  <c r="AB167" i="3"/>
  <c r="AC167" i="3"/>
  <c r="B168" i="3"/>
  <c r="C168" i="3"/>
  <c r="D168" i="3"/>
  <c r="E168" i="3"/>
  <c r="F168" i="3"/>
  <c r="G168" i="3"/>
  <c r="H168" i="3"/>
  <c r="I168" i="3"/>
  <c r="J168" i="3"/>
  <c r="K168" i="3"/>
  <c r="L168" i="3"/>
  <c r="M168" i="3"/>
  <c r="N168" i="3"/>
  <c r="O168" i="3"/>
  <c r="P168" i="3"/>
  <c r="Q168" i="3"/>
  <c r="R168" i="3"/>
  <c r="S168" i="3"/>
  <c r="T168" i="3"/>
  <c r="U168" i="3"/>
  <c r="V168" i="3"/>
  <c r="W168" i="3"/>
  <c r="X168" i="3"/>
  <c r="Y168" i="3"/>
  <c r="Z168" i="3"/>
  <c r="AA168" i="3"/>
  <c r="AB168" i="3"/>
  <c r="AC168" i="3"/>
  <c r="B169" i="3"/>
  <c r="C169" i="3"/>
  <c r="D169" i="3"/>
  <c r="E169" i="3"/>
  <c r="F169" i="3"/>
  <c r="G169" i="3"/>
  <c r="H169" i="3"/>
  <c r="I169" i="3"/>
  <c r="J169" i="3"/>
  <c r="K169" i="3"/>
  <c r="L169" i="3"/>
  <c r="M169" i="3"/>
  <c r="N169" i="3"/>
  <c r="O169" i="3"/>
  <c r="P169" i="3"/>
  <c r="Q169" i="3"/>
  <c r="R169" i="3"/>
  <c r="S169" i="3"/>
  <c r="T169" i="3"/>
  <c r="U169" i="3"/>
  <c r="V169" i="3"/>
  <c r="W169" i="3"/>
  <c r="X169" i="3"/>
  <c r="Y169" i="3"/>
  <c r="Z169" i="3"/>
  <c r="AA169" i="3"/>
  <c r="AB169" i="3"/>
  <c r="AC169" i="3"/>
  <c r="B170" i="3"/>
  <c r="C170" i="3"/>
  <c r="D170" i="3"/>
  <c r="E170" i="3"/>
  <c r="F170" i="3"/>
  <c r="G170" i="3"/>
  <c r="H170" i="3"/>
  <c r="I170" i="3"/>
  <c r="J170" i="3"/>
  <c r="K170" i="3"/>
  <c r="L170" i="3"/>
  <c r="M170" i="3"/>
  <c r="N170" i="3"/>
  <c r="O170" i="3"/>
  <c r="P170" i="3"/>
  <c r="Q170" i="3"/>
  <c r="R170" i="3"/>
  <c r="S170" i="3"/>
  <c r="T170" i="3"/>
  <c r="U170" i="3"/>
  <c r="V170" i="3"/>
  <c r="W170" i="3"/>
  <c r="X170" i="3"/>
  <c r="Y170" i="3"/>
  <c r="Z170" i="3"/>
  <c r="AA170" i="3"/>
  <c r="AB170" i="3"/>
  <c r="AC170" i="3"/>
  <c r="B171" i="3"/>
  <c r="C171" i="3"/>
  <c r="D171" i="3"/>
  <c r="E171" i="3"/>
  <c r="F171" i="3"/>
  <c r="G171" i="3"/>
  <c r="H171" i="3"/>
  <c r="I171" i="3"/>
  <c r="J171" i="3"/>
  <c r="K171" i="3"/>
  <c r="L171" i="3"/>
  <c r="M171" i="3"/>
  <c r="N171" i="3"/>
  <c r="O171" i="3"/>
  <c r="P171" i="3"/>
  <c r="Q171" i="3"/>
  <c r="R171" i="3"/>
  <c r="S171" i="3"/>
  <c r="T171" i="3"/>
  <c r="U171" i="3"/>
  <c r="V171" i="3"/>
  <c r="W171" i="3"/>
  <c r="X171" i="3"/>
  <c r="Y171" i="3"/>
  <c r="Z171" i="3"/>
  <c r="AA171" i="3"/>
  <c r="AB171" i="3"/>
  <c r="AC171" i="3"/>
  <c r="B172" i="3"/>
  <c r="C172" i="3"/>
  <c r="D172" i="3"/>
  <c r="E172" i="3"/>
  <c r="F172" i="3"/>
  <c r="G172" i="3"/>
  <c r="H172" i="3"/>
  <c r="I172" i="3"/>
  <c r="J172" i="3"/>
  <c r="K172" i="3"/>
  <c r="L172" i="3"/>
  <c r="M172" i="3"/>
  <c r="N172" i="3"/>
  <c r="O172" i="3"/>
  <c r="P172" i="3"/>
  <c r="Q172" i="3"/>
  <c r="R172" i="3"/>
  <c r="S172" i="3"/>
  <c r="T172" i="3"/>
  <c r="U172" i="3"/>
  <c r="V172" i="3"/>
  <c r="W172" i="3"/>
  <c r="X172" i="3"/>
  <c r="Y172" i="3"/>
  <c r="Z172" i="3"/>
  <c r="AA172" i="3"/>
  <c r="AB172" i="3"/>
  <c r="AC172" i="3"/>
  <c r="B173" i="3"/>
  <c r="C173" i="3"/>
  <c r="D173" i="3"/>
  <c r="E173" i="3"/>
  <c r="F173" i="3"/>
  <c r="G173" i="3"/>
  <c r="H173" i="3"/>
  <c r="I173" i="3"/>
  <c r="J173" i="3"/>
  <c r="K173" i="3"/>
  <c r="L173" i="3"/>
  <c r="M173" i="3"/>
  <c r="N173" i="3"/>
  <c r="O173" i="3"/>
  <c r="P173" i="3"/>
  <c r="Q173" i="3"/>
  <c r="R173" i="3"/>
  <c r="S173" i="3"/>
  <c r="T173" i="3"/>
  <c r="U173" i="3"/>
  <c r="V173" i="3"/>
  <c r="W173" i="3"/>
  <c r="X173" i="3"/>
  <c r="Y173" i="3"/>
  <c r="Z173" i="3"/>
  <c r="AA173" i="3"/>
  <c r="AB173" i="3"/>
  <c r="AC173" i="3"/>
  <c r="B174" i="3"/>
  <c r="C174" i="3"/>
  <c r="D174" i="3"/>
  <c r="E174" i="3"/>
  <c r="F174" i="3"/>
  <c r="G174" i="3"/>
  <c r="H174" i="3"/>
  <c r="I174" i="3"/>
  <c r="J174" i="3"/>
  <c r="K174" i="3"/>
  <c r="L174" i="3"/>
  <c r="M174" i="3"/>
  <c r="N174" i="3"/>
  <c r="O174" i="3"/>
  <c r="P174" i="3"/>
  <c r="Q174" i="3"/>
  <c r="R174" i="3"/>
  <c r="S174" i="3"/>
  <c r="T174" i="3"/>
  <c r="U174" i="3"/>
  <c r="V174" i="3"/>
  <c r="W174" i="3"/>
  <c r="X174" i="3"/>
  <c r="Y174" i="3"/>
  <c r="Z174" i="3"/>
  <c r="AA174" i="3"/>
  <c r="AB174" i="3"/>
  <c r="AC174" i="3"/>
  <c r="B175" i="3"/>
  <c r="C175" i="3"/>
  <c r="D175" i="3"/>
  <c r="E175" i="3"/>
  <c r="F175" i="3"/>
  <c r="G175" i="3"/>
  <c r="H175" i="3"/>
  <c r="I175" i="3"/>
  <c r="J175" i="3"/>
  <c r="K175" i="3"/>
  <c r="L175" i="3"/>
  <c r="M175" i="3"/>
  <c r="N175" i="3"/>
  <c r="O175" i="3"/>
  <c r="P175" i="3"/>
  <c r="Q175" i="3"/>
  <c r="R175" i="3"/>
  <c r="S175" i="3"/>
  <c r="T175" i="3"/>
  <c r="U175" i="3"/>
  <c r="V175" i="3"/>
  <c r="W175" i="3"/>
  <c r="X175" i="3"/>
  <c r="Y175" i="3"/>
  <c r="Z175" i="3"/>
  <c r="AA175" i="3"/>
  <c r="AB175" i="3"/>
  <c r="AC175" i="3"/>
  <c r="B176" i="3"/>
  <c r="C176" i="3"/>
  <c r="D176" i="3"/>
  <c r="E176" i="3"/>
  <c r="F176" i="3"/>
  <c r="G176" i="3"/>
  <c r="H176" i="3"/>
  <c r="I176" i="3"/>
  <c r="J176" i="3"/>
  <c r="K176" i="3"/>
  <c r="L176" i="3"/>
  <c r="M176" i="3"/>
  <c r="N176" i="3"/>
  <c r="O176" i="3"/>
  <c r="P176" i="3"/>
  <c r="Q176" i="3"/>
  <c r="R176" i="3"/>
  <c r="S176" i="3"/>
  <c r="T176" i="3"/>
  <c r="U176" i="3"/>
  <c r="V176" i="3"/>
  <c r="W176" i="3"/>
  <c r="X176" i="3"/>
  <c r="Y176" i="3"/>
  <c r="Z176" i="3"/>
  <c r="AA176" i="3"/>
  <c r="AB176" i="3"/>
  <c r="AC176" i="3"/>
  <c r="B177" i="3"/>
  <c r="C177" i="3"/>
  <c r="D177" i="3"/>
  <c r="E177" i="3"/>
  <c r="F177" i="3"/>
  <c r="G177" i="3"/>
  <c r="H177" i="3"/>
  <c r="I177" i="3"/>
  <c r="J177" i="3"/>
  <c r="K177" i="3"/>
  <c r="L177" i="3"/>
  <c r="M177" i="3"/>
  <c r="N177" i="3"/>
  <c r="O177" i="3"/>
  <c r="P177" i="3"/>
  <c r="Q177" i="3"/>
  <c r="R177" i="3"/>
  <c r="S177" i="3"/>
  <c r="T177" i="3"/>
  <c r="U177" i="3"/>
  <c r="V177" i="3"/>
  <c r="W177" i="3"/>
  <c r="X177" i="3"/>
  <c r="Y177" i="3"/>
  <c r="Z177" i="3"/>
  <c r="AA177" i="3"/>
  <c r="AB177" i="3"/>
  <c r="AC177" i="3"/>
  <c r="B178" i="3"/>
  <c r="C178" i="3"/>
  <c r="D178" i="3"/>
  <c r="E178" i="3"/>
  <c r="F178" i="3"/>
  <c r="G178" i="3"/>
  <c r="H178" i="3"/>
  <c r="I178" i="3"/>
  <c r="J178" i="3"/>
  <c r="K178" i="3"/>
  <c r="L178" i="3"/>
  <c r="M178" i="3"/>
  <c r="N178" i="3"/>
  <c r="O178" i="3"/>
  <c r="P178" i="3"/>
  <c r="Q178" i="3"/>
  <c r="R178" i="3"/>
  <c r="S178" i="3"/>
  <c r="T178" i="3"/>
  <c r="U178" i="3"/>
  <c r="V178" i="3"/>
  <c r="W178" i="3"/>
  <c r="X178" i="3"/>
  <c r="Y178" i="3"/>
  <c r="Z178" i="3"/>
  <c r="AA178" i="3"/>
  <c r="AB178" i="3"/>
  <c r="AC178" i="3"/>
  <c r="B179" i="3"/>
  <c r="C179" i="3"/>
  <c r="D179" i="3"/>
  <c r="E179" i="3"/>
  <c r="F179" i="3"/>
  <c r="G179" i="3"/>
  <c r="H179" i="3"/>
  <c r="I179" i="3"/>
  <c r="J179" i="3"/>
  <c r="K179" i="3"/>
  <c r="L179" i="3"/>
  <c r="M179" i="3"/>
  <c r="N179" i="3"/>
  <c r="O179" i="3"/>
  <c r="P179" i="3"/>
  <c r="Q179" i="3"/>
  <c r="R179" i="3"/>
  <c r="S179" i="3"/>
  <c r="T179" i="3"/>
  <c r="U179" i="3"/>
  <c r="V179" i="3"/>
  <c r="W179" i="3"/>
  <c r="X179" i="3"/>
  <c r="Y179" i="3"/>
  <c r="Z179" i="3"/>
  <c r="AA179" i="3"/>
  <c r="AB179" i="3"/>
  <c r="AC179" i="3"/>
  <c r="B180" i="3"/>
  <c r="C180" i="3"/>
  <c r="D180" i="3"/>
  <c r="E180" i="3"/>
  <c r="F180" i="3"/>
  <c r="G180" i="3"/>
  <c r="H180" i="3"/>
  <c r="I180" i="3"/>
  <c r="J180" i="3"/>
  <c r="K180" i="3"/>
  <c r="L180" i="3"/>
  <c r="M180" i="3"/>
  <c r="N180" i="3"/>
  <c r="O180" i="3"/>
  <c r="P180" i="3"/>
  <c r="Q180" i="3"/>
  <c r="R180" i="3"/>
  <c r="S180" i="3"/>
  <c r="T180" i="3"/>
  <c r="U180" i="3"/>
  <c r="V180" i="3"/>
  <c r="W180" i="3"/>
  <c r="X180" i="3"/>
  <c r="Y180" i="3"/>
  <c r="Z180" i="3"/>
  <c r="AA180" i="3"/>
  <c r="AB180" i="3"/>
  <c r="AC180" i="3"/>
  <c r="B181" i="3"/>
  <c r="C181" i="3"/>
  <c r="D181" i="3"/>
  <c r="E181" i="3"/>
  <c r="F181" i="3"/>
  <c r="G181" i="3"/>
  <c r="H181" i="3"/>
  <c r="I181" i="3"/>
  <c r="J181" i="3"/>
  <c r="K181" i="3"/>
  <c r="L181" i="3"/>
  <c r="M181" i="3"/>
  <c r="N181" i="3"/>
  <c r="O181" i="3"/>
  <c r="P181" i="3"/>
  <c r="Q181" i="3"/>
  <c r="R181" i="3"/>
  <c r="S181" i="3"/>
  <c r="T181" i="3"/>
  <c r="U181" i="3"/>
  <c r="V181" i="3"/>
  <c r="W181" i="3"/>
  <c r="X181" i="3"/>
  <c r="Y181" i="3"/>
  <c r="Z181" i="3"/>
  <c r="AA181" i="3"/>
  <c r="AB181" i="3"/>
  <c r="AC181" i="3"/>
  <c r="B182" i="3"/>
  <c r="C182" i="3"/>
  <c r="D182" i="3"/>
  <c r="E182" i="3"/>
  <c r="F182" i="3"/>
  <c r="G182" i="3"/>
  <c r="H182" i="3"/>
  <c r="I182" i="3"/>
  <c r="J182" i="3"/>
  <c r="K182" i="3"/>
  <c r="L182" i="3"/>
  <c r="M182" i="3"/>
  <c r="N182" i="3"/>
  <c r="O182" i="3"/>
  <c r="P182" i="3"/>
  <c r="Q182" i="3"/>
  <c r="R182" i="3"/>
  <c r="S182" i="3"/>
  <c r="T182" i="3"/>
  <c r="U182" i="3"/>
  <c r="V182" i="3"/>
  <c r="W182" i="3"/>
  <c r="X182" i="3"/>
  <c r="Y182" i="3"/>
  <c r="Z182" i="3"/>
  <c r="AA182" i="3"/>
  <c r="AB182" i="3"/>
  <c r="AC182" i="3"/>
  <c r="B183" i="3"/>
  <c r="C183" i="3"/>
  <c r="D183" i="3"/>
  <c r="E183" i="3"/>
  <c r="F183" i="3"/>
  <c r="G183" i="3"/>
  <c r="H183" i="3"/>
  <c r="I183" i="3"/>
  <c r="J183" i="3"/>
  <c r="K183" i="3"/>
  <c r="L183" i="3"/>
  <c r="M183" i="3"/>
  <c r="N183" i="3"/>
  <c r="O183" i="3"/>
  <c r="P183" i="3"/>
  <c r="Q183" i="3"/>
  <c r="R183" i="3"/>
  <c r="S183" i="3"/>
  <c r="T183" i="3"/>
  <c r="U183" i="3"/>
  <c r="V183" i="3"/>
  <c r="W183" i="3"/>
  <c r="X183" i="3"/>
  <c r="Y183" i="3"/>
  <c r="Z183" i="3"/>
  <c r="AA183" i="3"/>
  <c r="AB183" i="3"/>
  <c r="AC183" i="3"/>
  <c r="B184" i="3"/>
  <c r="C184" i="3"/>
  <c r="D184" i="3"/>
  <c r="E184" i="3"/>
  <c r="F184" i="3"/>
  <c r="G184" i="3"/>
  <c r="H184" i="3"/>
  <c r="I184" i="3"/>
  <c r="J184" i="3"/>
  <c r="K184" i="3"/>
  <c r="L184" i="3"/>
  <c r="M184" i="3"/>
  <c r="N184" i="3"/>
  <c r="O184" i="3"/>
  <c r="P184" i="3"/>
  <c r="Q184" i="3"/>
  <c r="R184" i="3"/>
  <c r="S184" i="3"/>
  <c r="T184" i="3"/>
  <c r="U184" i="3"/>
  <c r="V184" i="3"/>
  <c r="W184" i="3"/>
  <c r="X184" i="3"/>
  <c r="Y184" i="3"/>
  <c r="Z184" i="3"/>
  <c r="AA184" i="3"/>
  <c r="AB184" i="3"/>
  <c r="AC184" i="3"/>
  <c r="B185" i="3"/>
  <c r="C185" i="3"/>
  <c r="D185" i="3"/>
  <c r="E185" i="3"/>
  <c r="F185" i="3"/>
  <c r="G185" i="3"/>
  <c r="H185" i="3"/>
  <c r="I185" i="3"/>
  <c r="J185" i="3"/>
  <c r="K185" i="3"/>
  <c r="L185" i="3"/>
  <c r="M185" i="3"/>
  <c r="N185" i="3"/>
  <c r="O185" i="3"/>
  <c r="P185" i="3"/>
  <c r="Q185" i="3"/>
  <c r="R185" i="3"/>
  <c r="S185" i="3"/>
  <c r="T185" i="3"/>
  <c r="U185" i="3"/>
  <c r="V185" i="3"/>
  <c r="W185" i="3"/>
  <c r="X185" i="3"/>
  <c r="Y185" i="3"/>
  <c r="Z185" i="3"/>
  <c r="AA185" i="3"/>
  <c r="AB185" i="3"/>
  <c r="AC185" i="3"/>
  <c r="B186" i="3"/>
  <c r="C186" i="3"/>
  <c r="D186" i="3"/>
  <c r="E186" i="3"/>
  <c r="F186" i="3"/>
  <c r="G186" i="3"/>
  <c r="H186" i="3"/>
  <c r="I186" i="3"/>
  <c r="J186" i="3"/>
  <c r="K186" i="3"/>
  <c r="L186" i="3"/>
  <c r="M186" i="3"/>
  <c r="N186" i="3"/>
  <c r="O186" i="3"/>
  <c r="P186" i="3"/>
  <c r="Q186" i="3"/>
  <c r="R186" i="3"/>
  <c r="S186" i="3"/>
  <c r="T186" i="3"/>
  <c r="U186" i="3"/>
  <c r="V186" i="3"/>
  <c r="W186" i="3"/>
  <c r="X186" i="3"/>
  <c r="Y186" i="3"/>
  <c r="Z186" i="3"/>
  <c r="AA186" i="3"/>
  <c r="AB186" i="3"/>
  <c r="AC186" i="3"/>
  <c r="B187" i="3"/>
  <c r="C187" i="3"/>
  <c r="D187" i="3"/>
  <c r="E187" i="3"/>
  <c r="F187" i="3"/>
  <c r="G187" i="3"/>
  <c r="H187" i="3"/>
  <c r="I187" i="3"/>
  <c r="J187" i="3"/>
  <c r="K187" i="3"/>
  <c r="L187" i="3"/>
  <c r="M187" i="3"/>
  <c r="N187" i="3"/>
  <c r="O187" i="3"/>
  <c r="P187" i="3"/>
  <c r="Q187" i="3"/>
  <c r="R187" i="3"/>
  <c r="S187" i="3"/>
  <c r="T187" i="3"/>
  <c r="U187" i="3"/>
  <c r="V187" i="3"/>
  <c r="W187" i="3"/>
  <c r="X187" i="3"/>
  <c r="Y187" i="3"/>
  <c r="Z187" i="3"/>
  <c r="AA187" i="3"/>
  <c r="AB187" i="3"/>
  <c r="AC187" i="3"/>
  <c r="B188" i="3"/>
  <c r="C188" i="3"/>
  <c r="D188" i="3"/>
  <c r="E188" i="3"/>
  <c r="F188" i="3"/>
  <c r="G188" i="3"/>
  <c r="H188" i="3"/>
  <c r="I188" i="3"/>
  <c r="J188" i="3"/>
  <c r="K188" i="3"/>
  <c r="L188" i="3"/>
  <c r="M188" i="3"/>
  <c r="N188" i="3"/>
  <c r="O188" i="3"/>
  <c r="P188" i="3"/>
  <c r="Q188" i="3"/>
  <c r="R188" i="3"/>
  <c r="S188" i="3"/>
  <c r="T188" i="3"/>
  <c r="U188" i="3"/>
  <c r="V188" i="3"/>
  <c r="W188" i="3"/>
  <c r="X188" i="3"/>
  <c r="Y188" i="3"/>
  <c r="Z188" i="3"/>
  <c r="AA188" i="3"/>
  <c r="AB188" i="3"/>
  <c r="AC188" i="3"/>
  <c r="B189" i="3"/>
  <c r="C189" i="3"/>
  <c r="D189" i="3"/>
  <c r="E189" i="3"/>
  <c r="F189" i="3"/>
  <c r="G189" i="3"/>
  <c r="H189" i="3"/>
  <c r="I189" i="3"/>
  <c r="J189" i="3"/>
  <c r="K189" i="3"/>
  <c r="L189" i="3"/>
  <c r="M189" i="3"/>
  <c r="N189" i="3"/>
  <c r="O189" i="3"/>
  <c r="P189" i="3"/>
  <c r="Q189" i="3"/>
  <c r="R189" i="3"/>
  <c r="S189" i="3"/>
  <c r="T189" i="3"/>
  <c r="U189" i="3"/>
  <c r="V189" i="3"/>
  <c r="W189" i="3"/>
  <c r="X189" i="3"/>
  <c r="Y189" i="3"/>
  <c r="Z189" i="3"/>
  <c r="AA189" i="3"/>
  <c r="AB189" i="3"/>
  <c r="AC189" i="3"/>
  <c r="B190" i="3"/>
  <c r="C190" i="3"/>
  <c r="D190" i="3"/>
  <c r="E190" i="3"/>
  <c r="F190" i="3"/>
  <c r="G190" i="3"/>
  <c r="H190" i="3"/>
  <c r="I190" i="3"/>
  <c r="J190" i="3"/>
  <c r="K190" i="3"/>
  <c r="L190" i="3"/>
  <c r="M190" i="3"/>
  <c r="N190" i="3"/>
  <c r="O190" i="3"/>
  <c r="P190" i="3"/>
  <c r="Q190" i="3"/>
  <c r="R190" i="3"/>
  <c r="S190" i="3"/>
  <c r="T190" i="3"/>
  <c r="U190" i="3"/>
  <c r="V190" i="3"/>
  <c r="W190" i="3"/>
  <c r="X190" i="3"/>
  <c r="Y190" i="3"/>
  <c r="Z190" i="3"/>
  <c r="AA190" i="3"/>
  <c r="AB190" i="3"/>
  <c r="AC190" i="3"/>
  <c r="B191" i="3"/>
  <c r="C191" i="3"/>
  <c r="D191" i="3"/>
  <c r="E191" i="3"/>
  <c r="F191" i="3"/>
  <c r="G191" i="3"/>
  <c r="H191" i="3"/>
  <c r="I191" i="3"/>
  <c r="J191" i="3"/>
  <c r="K191" i="3"/>
  <c r="L191" i="3"/>
  <c r="M191" i="3"/>
  <c r="N191" i="3"/>
  <c r="O191" i="3"/>
  <c r="P191" i="3"/>
  <c r="Q191" i="3"/>
  <c r="R191" i="3"/>
  <c r="S191" i="3"/>
  <c r="T191" i="3"/>
  <c r="U191" i="3"/>
  <c r="V191" i="3"/>
  <c r="W191" i="3"/>
  <c r="X191" i="3"/>
  <c r="Y191" i="3"/>
  <c r="Z191" i="3"/>
  <c r="AA191" i="3"/>
  <c r="AB191" i="3"/>
  <c r="AC191" i="3"/>
  <c r="B192" i="3"/>
  <c r="C192" i="3"/>
  <c r="D192" i="3"/>
  <c r="E192" i="3"/>
  <c r="F192" i="3"/>
  <c r="G192" i="3"/>
  <c r="H192" i="3"/>
  <c r="I192" i="3"/>
  <c r="J192" i="3"/>
  <c r="K192" i="3"/>
  <c r="L192" i="3"/>
  <c r="M192" i="3"/>
  <c r="N192" i="3"/>
  <c r="O192" i="3"/>
  <c r="P192" i="3"/>
  <c r="Q192" i="3"/>
  <c r="R192" i="3"/>
  <c r="S192" i="3"/>
  <c r="T192" i="3"/>
  <c r="U192" i="3"/>
  <c r="V192" i="3"/>
  <c r="W192" i="3"/>
  <c r="X192" i="3"/>
  <c r="Y192" i="3"/>
  <c r="Z192" i="3"/>
  <c r="AA192" i="3"/>
  <c r="AB192" i="3"/>
  <c r="AC192" i="3"/>
  <c r="B193" i="3"/>
  <c r="C193" i="3"/>
  <c r="D193" i="3"/>
  <c r="E193" i="3"/>
  <c r="F193" i="3"/>
  <c r="G193" i="3"/>
  <c r="H193" i="3"/>
  <c r="I193" i="3"/>
  <c r="J193" i="3"/>
  <c r="K193" i="3"/>
  <c r="L193" i="3"/>
  <c r="M193" i="3"/>
  <c r="N193" i="3"/>
  <c r="O193" i="3"/>
  <c r="P193" i="3"/>
  <c r="Q193" i="3"/>
  <c r="R193" i="3"/>
  <c r="S193" i="3"/>
  <c r="T193" i="3"/>
  <c r="U193" i="3"/>
  <c r="V193" i="3"/>
  <c r="W193" i="3"/>
  <c r="X193" i="3"/>
  <c r="Y193" i="3"/>
  <c r="Z193" i="3"/>
  <c r="AA193" i="3"/>
  <c r="AB193" i="3"/>
  <c r="AC193" i="3"/>
  <c r="B194" i="3"/>
  <c r="C194" i="3"/>
  <c r="D194" i="3"/>
  <c r="E194" i="3"/>
  <c r="F194" i="3"/>
  <c r="G194" i="3"/>
  <c r="H194" i="3"/>
  <c r="I194" i="3"/>
  <c r="J194" i="3"/>
  <c r="K194" i="3"/>
  <c r="L194" i="3"/>
  <c r="M194" i="3"/>
  <c r="N194" i="3"/>
  <c r="O194" i="3"/>
  <c r="P194" i="3"/>
  <c r="Q194" i="3"/>
  <c r="R194" i="3"/>
  <c r="S194" i="3"/>
  <c r="T194" i="3"/>
  <c r="U194" i="3"/>
  <c r="V194" i="3"/>
  <c r="W194" i="3"/>
  <c r="X194" i="3"/>
  <c r="Y194" i="3"/>
  <c r="Z194" i="3"/>
  <c r="AA194" i="3"/>
  <c r="AB194" i="3"/>
  <c r="AC194" i="3"/>
  <c r="B195" i="3"/>
  <c r="C195" i="3"/>
  <c r="D195" i="3"/>
  <c r="E195" i="3"/>
  <c r="F195" i="3"/>
  <c r="G195" i="3"/>
  <c r="H195" i="3"/>
  <c r="I195" i="3"/>
  <c r="J195" i="3"/>
  <c r="K195" i="3"/>
  <c r="L195" i="3"/>
  <c r="M195" i="3"/>
  <c r="N195" i="3"/>
  <c r="O195" i="3"/>
  <c r="P195" i="3"/>
  <c r="Q195" i="3"/>
  <c r="R195" i="3"/>
  <c r="S195" i="3"/>
  <c r="T195" i="3"/>
  <c r="U195" i="3"/>
  <c r="V195" i="3"/>
  <c r="W195" i="3"/>
  <c r="X195" i="3"/>
  <c r="Y195" i="3"/>
  <c r="Z195" i="3"/>
  <c r="AA195" i="3"/>
  <c r="AB195" i="3"/>
  <c r="AC195" i="3"/>
  <c r="B196" i="3"/>
  <c r="C196" i="3"/>
  <c r="D196" i="3"/>
  <c r="E196" i="3"/>
  <c r="F196" i="3"/>
  <c r="G196" i="3"/>
  <c r="H196" i="3"/>
  <c r="I196" i="3"/>
  <c r="J196" i="3"/>
  <c r="K196" i="3"/>
  <c r="L196" i="3"/>
  <c r="M196" i="3"/>
  <c r="N196" i="3"/>
  <c r="O196" i="3"/>
  <c r="P196" i="3"/>
  <c r="Q196" i="3"/>
  <c r="R196" i="3"/>
  <c r="S196" i="3"/>
  <c r="T196" i="3"/>
  <c r="U196" i="3"/>
  <c r="V196" i="3"/>
  <c r="W196" i="3"/>
  <c r="X196" i="3"/>
  <c r="Y196" i="3"/>
  <c r="Z196" i="3"/>
  <c r="AA196" i="3"/>
  <c r="AB196" i="3"/>
  <c r="AC196" i="3"/>
  <c r="B197" i="3"/>
  <c r="C197" i="3"/>
  <c r="D197" i="3"/>
  <c r="E197" i="3"/>
  <c r="F197" i="3"/>
  <c r="G197" i="3"/>
  <c r="H197" i="3"/>
  <c r="I197" i="3"/>
  <c r="J197" i="3"/>
  <c r="K197" i="3"/>
  <c r="L197" i="3"/>
  <c r="M197" i="3"/>
  <c r="N197" i="3"/>
  <c r="O197" i="3"/>
  <c r="P197" i="3"/>
  <c r="Q197" i="3"/>
  <c r="R197" i="3"/>
  <c r="S197" i="3"/>
  <c r="T197" i="3"/>
  <c r="U197" i="3"/>
  <c r="V197" i="3"/>
  <c r="W197" i="3"/>
  <c r="X197" i="3"/>
  <c r="Y197" i="3"/>
  <c r="Z197" i="3"/>
  <c r="AA197" i="3"/>
  <c r="AB197" i="3"/>
  <c r="AC197" i="3"/>
  <c r="B198" i="3"/>
  <c r="C198" i="3"/>
  <c r="D198" i="3"/>
  <c r="E198" i="3"/>
  <c r="F198" i="3"/>
  <c r="G198" i="3"/>
  <c r="H198" i="3"/>
  <c r="I198" i="3"/>
  <c r="J198" i="3"/>
  <c r="K198" i="3"/>
  <c r="L198" i="3"/>
  <c r="M198" i="3"/>
  <c r="N198" i="3"/>
  <c r="O198" i="3"/>
  <c r="P198" i="3"/>
  <c r="Q198" i="3"/>
  <c r="R198" i="3"/>
  <c r="S198" i="3"/>
  <c r="T198" i="3"/>
  <c r="U198" i="3"/>
  <c r="V198" i="3"/>
  <c r="W198" i="3"/>
  <c r="X198" i="3"/>
  <c r="Y198" i="3"/>
  <c r="Z198" i="3"/>
  <c r="AA198" i="3"/>
  <c r="AB198" i="3"/>
  <c r="AC198" i="3"/>
  <c r="B199" i="3"/>
  <c r="C199" i="3"/>
  <c r="D199" i="3"/>
  <c r="E199" i="3"/>
  <c r="F199" i="3"/>
  <c r="G199" i="3"/>
  <c r="H199" i="3"/>
  <c r="I199" i="3"/>
  <c r="J199" i="3"/>
  <c r="K199" i="3"/>
  <c r="L199" i="3"/>
  <c r="M199" i="3"/>
  <c r="N199" i="3"/>
  <c r="O199" i="3"/>
  <c r="P199" i="3"/>
  <c r="Q199" i="3"/>
  <c r="R199" i="3"/>
  <c r="S199" i="3"/>
  <c r="T199" i="3"/>
  <c r="U199" i="3"/>
  <c r="V199" i="3"/>
  <c r="W199" i="3"/>
  <c r="X199" i="3"/>
  <c r="Y199" i="3"/>
  <c r="Z199" i="3"/>
  <c r="AA199" i="3"/>
  <c r="AB199" i="3"/>
  <c r="AC199" i="3"/>
  <c r="B200" i="3"/>
  <c r="C200" i="3"/>
  <c r="D200" i="3"/>
  <c r="E200" i="3"/>
  <c r="F200" i="3"/>
  <c r="G200" i="3"/>
  <c r="H200" i="3"/>
  <c r="I200" i="3"/>
  <c r="J200" i="3"/>
  <c r="K200" i="3"/>
  <c r="L200" i="3"/>
  <c r="M200" i="3"/>
  <c r="N200" i="3"/>
  <c r="O200" i="3"/>
  <c r="P200" i="3"/>
  <c r="Q200" i="3"/>
  <c r="R200" i="3"/>
  <c r="S200" i="3"/>
  <c r="T200" i="3"/>
  <c r="U200" i="3"/>
  <c r="V200" i="3"/>
  <c r="W200" i="3"/>
  <c r="X200" i="3"/>
  <c r="Y200" i="3"/>
  <c r="Z200" i="3"/>
  <c r="AA200" i="3"/>
  <c r="AB200" i="3"/>
  <c r="AC200" i="3"/>
  <c r="B201" i="3"/>
  <c r="C201" i="3"/>
  <c r="D201" i="3"/>
  <c r="E201" i="3"/>
  <c r="F201" i="3"/>
  <c r="G201" i="3"/>
  <c r="H201" i="3"/>
  <c r="I201" i="3"/>
  <c r="J201" i="3"/>
  <c r="K201" i="3"/>
  <c r="L201" i="3"/>
  <c r="M201" i="3"/>
  <c r="N201" i="3"/>
  <c r="O201" i="3"/>
  <c r="P201" i="3"/>
  <c r="Q201" i="3"/>
  <c r="R201" i="3"/>
  <c r="S201" i="3"/>
  <c r="T201" i="3"/>
  <c r="U201" i="3"/>
  <c r="V201" i="3"/>
  <c r="W201" i="3"/>
  <c r="X201" i="3"/>
  <c r="Y201" i="3"/>
  <c r="Z201" i="3"/>
  <c r="AA201" i="3"/>
  <c r="AB201" i="3"/>
  <c r="AC201" i="3"/>
  <c r="B202" i="3"/>
  <c r="C202" i="3"/>
  <c r="D202" i="3"/>
  <c r="E202" i="3"/>
  <c r="F202" i="3"/>
  <c r="G202" i="3"/>
  <c r="H202" i="3"/>
  <c r="I202" i="3"/>
  <c r="J202" i="3"/>
  <c r="K202" i="3"/>
  <c r="L202" i="3"/>
  <c r="M202" i="3"/>
  <c r="N202" i="3"/>
  <c r="O202" i="3"/>
  <c r="P202" i="3"/>
  <c r="Q202" i="3"/>
  <c r="R202" i="3"/>
  <c r="S202" i="3"/>
  <c r="T202" i="3"/>
  <c r="U202" i="3"/>
  <c r="V202" i="3"/>
  <c r="W202" i="3"/>
  <c r="X202" i="3"/>
  <c r="Y202" i="3"/>
  <c r="Z202" i="3"/>
  <c r="AA202" i="3"/>
  <c r="AB202" i="3"/>
  <c r="AC202" i="3"/>
  <c r="B203" i="3"/>
  <c r="C203" i="3"/>
  <c r="D203" i="3"/>
  <c r="E203" i="3"/>
  <c r="F203" i="3"/>
  <c r="G203" i="3"/>
  <c r="H203" i="3"/>
  <c r="I203" i="3"/>
  <c r="J203" i="3"/>
  <c r="K203" i="3"/>
  <c r="L203" i="3"/>
  <c r="M203" i="3"/>
  <c r="N203" i="3"/>
  <c r="O203" i="3"/>
  <c r="P203" i="3"/>
  <c r="Q203" i="3"/>
  <c r="R203" i="3"/>
  <c r="S203" i="3"/>
  <c r="T203" i="3"/>
  <c r="U203" i="3"/>
  <c r="V203" i="3"/>
  <c r="W203" i="3"/>
  <c r="X203" i="3"/>
  <c r="Y203" i="3"/>
  <c r="Z203" i="3"/>
  <c r="AA203" i="3"/>
  <c r="AB203" i="3"/>
  <c r="AC203" i="3"/>
  <c r="B204" i="3"/>
  <c r="C204" i="3"/>
  <c r="D204" i="3"/>
  <c r="E204" i="3"/>
  <c r="F204" i="3"/>
  <c r="G204" i="3"/>
  <c r="H204" i="3"/>
  <c r="I204" i="3"/>
  <c r="J204" i="3"/>
  <c r="K204" i="3"/>
  <c r="L204" i="3"/>
  <c r="M204" i="3"/>
  <c r="N204" i="3"/>
  <c r="O204" i="3"/>
  <c r="P204" i="3"/>
  <c r="Q204" i="3"/>
  <c r="R204" i="3"/>
  <c r="S204" i="3"/>
  <c r="T204" i="3"/>
  <c r="U204" i="3"/>
  <c r="V204" i="3"/>
  <c r="W204" i="3"/>
  <c r="X204" i="3"/>
  <c r="Y204" i="3"/>
  <c r="Z204" i="3"/>
  <c r="AA204" i="3"/>
  <c r="AB204" i="3"/>
  <c r="AC204" i="3"/>
  <c r="B205" i="3"/>
  <c r="C205" i="3"/>
  <c r="D205" i="3"/>
  <c r="E205" i="3"/>
  <c r="F205" i="3"/>
  <c r="G205" i="3"/>
  <c r="H205" i="3"/>
  <c r="I205" i="3"/>
  <c r="J205" i="3"/>
  <c r="K205" i="3"/>
  <c r="L205" i="3"/>
  <c r="M205" i="3"/>
  <c r="N205" i="3"/>
  <c r="O205" i="3"/>
  <c r="P205" i="3"/>
  <c r="Q205" i="3"/>
  <c r="R205" i="3"/>
  <c r="S205" i="3"/>
  <c r="T205" i="3"/>
  <c r="U205" i="3"/>
  <c r="V205" i="3"/>
  <c r="W205" i="3"/>
  <c r="X205" i="3"/>
  <c r="Y205" i="3"/>
  <c r="Z205" i="3"/>
  <c r="AA205" i="3"/>
  <c r="AB205" i="3"/>
  <c r="AC205" i="3"/>
  <c r="B206" i="3"/>
  <c r="D206" i="3"/>
  <c r="E206" i="3"/>
  <c r="F206" i="3"/>
  <c r="G206" i="3"/>
  <c r="H206" i="3"/>
  <c r="I206" i="3"/>
  <c r="J206" i="3"/>
  <c r="K206" i="3"/>
  <c r="L206" i="3"/>
  <c r="M206" i="3"/>
  <c r="N206" i="3"/>
  <c r="O206" i="3"/>
  <c r="P206" i="3"/>
  <c r="Q206" i="3"/>
  <c r="R206" i="3"/>
  <c r="S206" i="3"/>
  <c r="T206" i="3"/>
  <c r="U206" i="3"/>
  <c r="V206" i="3"/>
  <c r="W206" i="3"/>
  <c r="X206" i="3"/>
  <c r="Y206" i="3"/>
  <c r="Z206" i="3"/>
  <c r="AA206" i="3"/>
  <c r="AB206" i="3"/>
  <c r="AC206" i="3"/>
  <c r="B207" i="3"/>
  <c r="C207" i="3"/>
  <c r="D207" i="3"/>
  <c r="E207" i="3"/>
  <c r="F207" i="3"/>
  <c r="G207" i="3"/>
  <c r="H207" i="3"/>
  <c r="I207" i="3"/>
  <c r="J207" i="3"/>
  <c r="K207" i="3"/>
  <c r="L207" i="3"/>
  <c r="M207" i="3"/>
  <c r="N207" i="3"/>
  <c r="O207" i="3"/>
  <c r="P207" i="3"/>
  <c r="Q207" i="3"/>
  <c r="R207" i="3"/>
  <c r="S207" i="3"/>
  <c r="T207" i="3"/>
  <c r="U207" i="3"/>
  <c r="V207" i="3"/>
  <c r="W207" i="3"/>
  <c r="X207" i="3"/>
  <c r="Y207" i="3"/>
  <c r="Z207" i="3"/>
  <c r="AA207" i="3"/>
  <c r="AB207" i="3"/>
  <c r="AC207" i="3"/>
  <c r="B208" i="3"/>
  <c r="C208" i="3"/>
  <c r="D208" i="3"/>
  <c r="E208" i="3"/>
  <c r="F208" i="3"/>
  <c r="G208" i="3"/>
  <c r="H208" i="3"/>
  <c r="I208" i="3"/>
  <c r="J208" i="3"/>
  <c r="K208" i="3"/>
  <c r="L208" i="3"/>
  <c r="M208" i="3"/>
  <c r="N208" i="3"/>
  <c r="O208" i="3"/>
  <c r="P208" i="3"/>
  <c r="Q208" i="3"/>
  <c r="R208" i="3"/>
  <c r="S208" i="3"/>
  <c r="T208" i="3"/>
  <c r="U208" i="3"/>
  <c r="V208" i="3"/>
  <c r="W208" i="3"/>
  <c r="X208" i="3"/>
  <c r="Y208" i="3"/>
  <c r="Z208" i="3"/>
  <c r="AA208" i="3"/>
  <c r="AB208" i="3"/>
  <c r="AC208" i="3"/>
  <c r="B209" i="3"/>
  <c r="C209" i="3"/>
  <c r="D209" i="3"/>
  <c r="E209" i="3"/>
  <c r="F209" i="3"/>
  <c r="G209" i="3"/>
  <c r="H209" i="3"/>
  <c r="I209" i="3"/>
  <c r="J209" i="3"/>
  <c r="K209" i="3"/>
  <c r="L209" i="3"/>
  <c r="M209" i="3"/>
  <c r="N209" i="3"/>
  <c r="O209" i="3"/>
  <c r="P209" i="3"/>
  <c r="Q209" i="3"/>
  <c r="R209" i="3"/>
  <c r="S209" i="3"/>
  <c r="T209" i="3"/>
  <c r="U209" i="3"/>
  <c r="V209" i="3"/>
  <c r="W209" i="3"/>
  <c r="X209" i="3"/>
  <c r="Y209" i="3"/>
  <c r="Z209" i="3"/>
  <c r="AA209" i="3"/>
  <c r="AB209" i="3"/>
  <c r="AC209" i="3"/>
  <c r="B210" i="3"/>
  <c r="C210" i="3"/>
  <c r="D210" i="3"/>
  <c r="E210" i="3"/>
  <c r="F210" i="3"/>
  <c r="G210" i="3"/>
  <c r="H210" i="3"/>
  <c r="I210" i="3"/>
  <c r="J210" i="3"/>
  <c r="K210" i="3"/>
  <c r="L210" i="3"/>
  <c r="M210" i="3"/>
  <c r="N210" i="3"/>
  <c r="O210" i="3"/>
  <c r="P210" i="3"/>
  <c r="Q210" i="3"/>
  <c r="R210" i="3"/>
  <c r="S210" i="3"/>
  <c r="T210" i="3"/>
  <c r="U210" i="3"/>
  <c r="V210" i="3"/>
  <c r="W210" i="3"/>
  <c r="X210" i="3"/>
  <c r="Y210" i="3"/>
  <c r="Z210" i="3"/>
  <c r="AA210" i="3"/>
  <c r="AB210" i="3"/>
  <c r="AC210" i="3"/>
  <c r="B211" i="3"/>
  <c r="C211" i="3"/>
  <c r="D211" i="3"/>
  <c r="E211" i="3"/>
  <c r="F211" i="3"/>
  <c r="G211" i="3"/>
  <c r="H211" i="3"/>
  <c r="I211" i="3"/>
  <c r="J211" i="3"/>
  <c r="K211" i="3"/>
  <c r="L211" i="3"/>
  <c r="M211" i="3"/>
  <c r="N211" i="3"/>
  <c r="O211" i="3"/>
  <c r="P211" i="3"/>
  <c r="Q211" i="3"/>
  <c r="R211" i="3"/>
  <c r="S211" i="3"/>
  <c r="T211" i="3"/>
  <c r="U211" i="3"/>
  <c r="V211" i="3"/>
  <c r="W211" i="3"/>
  <c r="X211" i="3"/>
  <c r="Y211" i="3"/>
  <c r="Z211" i="3"/>
  <c r="AA211" i="3"/>
  <c r="AB211" i="3"/>
  <c r="AC211" i="3"/>
  <c r="B212" i="3"/>
  <c r="C212" i="3"/>
  <c r="D212" i="3"/>
  <c r="E212" i="3"/>
  <c r="F212" i="3"/>
  <c r="G212" i="3"/>
  <c r="H212" i="3"/>
  <c r="I212" i="3"/>
  <c r="J212" i="3"/>
  <c r="K212" i="3"/>
  <c r="L212" i="3"/>
  <c r="M212" i="3"/>
  <c r="N212" i="3"/>
  <c r="O212" i="3"/>
  <c r="P212" i="3"/>
  <c r="Q212" i="3"/>
  <c r="R212" i="3"/>
  <c r="S212" i="3"/>
  <c r="T212" i="3"/>
  <c r="U212" i="3"/>
  <c r="V212" i="3"/>
  <c r="W212" i="3"/>
  <c r="X212" i="3"/>
  <c r="Y212" i="3"/>
  <c r="Z212" i="3"/>
  <c r="AA212" i="3"/>
  <c r="AB212" i="3"/>
  <c r="AC212" i="3"/>
  <c r="B213" i="3"/>
  <c r="C213" i="3"/>
  <c r="D213" i="3"/>
  <c r="E213" i="3"/>
  <c r="F213" i="3"/>
  <c r="G213" i="3"/>
  <c r="H213" i="3"/>
  <c r="I213" i="3"/>
  <c r="J213" i="3"/>
  <c r="K213" i="3"/>
  <c r="L213" i="3"/>
  <c r="M213" i="3"/>
  <c r="N213" i="3"/>
  <c r="O213" i="3"/>
  <c r="P213" i="3"/>
  <c r="Q213" i="3"/>
  <c r="R213" i="3"/>
  <c r="S213" i="3"/>
  <c r="T213" i="3"/>
  <c r="U213" i="3"/>
  <c r="V213" i="3"/>
  <c r="W213" i="3"/>
  <c r="X213" i="3"/>
  <c r="Y213" i="3"/>
  <c r="Z213" i="3"/>
  <c r="AA213" i="3"/>
  <c r="AB213" i="3"/>
  <c r="AC213" i="3"/>
  <c r="B214" i="3"/>
  <c r="C214" i="3"/>
  <c r="D214" i="3"/>
  <c r="E214" i="3"/>
  <c r="F214" i="3"/>
  <c r="G214" i="3"/>
  <c r="H214" i="3"/>
  <c r="I214" i="3"/>
  <c r="J214" i="3"/>
  <c r="K214" i="3"/>
  <c r="L214" i="3"/>
  <c r="M214" i="3"/>
  <c r="N214" i="3"/>
  <c r="O214" i="3"/>
  <c r="P214" i="3"/>
  <c r="Q214" i="3"/>
  <c r="R214" i="3"/>
  <c r="S214" i="3"/>
  <c r="T214" i="3"/>
  <c r="U214" i="3"/>
  <c r="V214" i="3"/>
  <c r="W214" i="3"/>
  <c r="X214" i="3"/>
  <c r="Y214" i="3"/>
  <c r="Z214" i="3"/>
  <c r="AA214" i="3"/>
  <c r="AB214" i="3"/>
  <c r="AC214" i="3"/>
  <c r="B215" i="3"/>
  <c r="C215" i="3"/>
  <c r="D215" i="3"/>
  <c r="E215" i="3"/>
  <c r="F215" i="3"/>
  <c r="G215" i="3"/>
  <c r="H215" i="3"/>
  <c r="I215" i="3"/>
  <c r="J215" i="3"/>
  <c r="K215" i="3"/>
  <c r="L215" i="3"/>
  <c r="M215" i="3"/>
  <c r="N215" i="3"/>
  <c r="O215" i="3"/>
  <c r="P215" i="3"/>
  <c r="Q215" i="3"/>
  <c r="R215" i="3"/>
  <c r="S215" i="3"/>
  <c r="T215" i="3"/>
  <c r="U215" i="3"/>
  <c r="V215" i="3"/>
  <c r="W215" i="3"/>
  <c r="X215" i="3"/>
  <c r="Y215" i="3"/>
  <c r="Z215" i="3"/>
  <c r="AA215" i="3"/>
  <c r="AB215" i="3"/>
  <c r="AC215" i="3"/>
  <c r="B216" i="3"/>
  <c r="C216" i="3"/>
  <c r="D216" i="3"/>
  <c r="E216" i="3"/>
  <c r="F216" i="3"/>
  <c r="G216" i="3"/>
  <c r="H216" i="3"/>
  <c r="I216" i="3"/>
  <c r="J216" i="3"/>
  <c r="K216" i="3"/>
  <c r="L216" i="3"/>
  <c r="M216" i="3"/>
  <c r="N216" i="3"/>
  <c r="O216" i="3"/>
  <c r="P216" i="3"/>
  <c r="Q216" i="3"/>
  <c r="R216" i="3"/>
  <c r="S216" i="3"/>
  <c r="T216" i="3"/>
  <c r="U216" i="3"/>
  <c r="V216" i="3"/>
  <c r="W216" i="3"/>
  <c r="X216" i="3"/>
  <c r="Y216" i="3"/>
  <c r="Z216" i="3"/>
  <c r="AA216" i="3"/>
  <c r="AB216" i="3"/>
  <c r="AC216" i="3"/>
  <c r="B217" i="3"/>
  <c r="C217" i="3"/>
  <c r="D217" i="3"/>
  <c r="E217" i="3"/>
  <c r="F217" i="3"/>
  <c r="G217" i="3"/>
  <c r="H217" i="3"/>
  <c r="I217" i="3"/>
  <c r="J217" i="3"/>
  <c r="K217" i="3"/>
  <c r="L217" i="3"/>
  <c r="M217" i="3"/>
  <c r="N217" i="3"/>
  <c r="O217" i="3"/>
  <c r="P217" i="3"/>
  <c r="Q217" i="3"/>
  <c r="R217" i="3"/>
  <c r="S217" i="3"/>
  <c r="T217" i="3"/>
  <c r="U217" i="3"/>
  <c r="V217" i="3"/>
  <c r="W217" i="3"/>
  <c r="X217" i="3"/>
  <c r="Y217" i="3"/>
  <c r="Z217" i="3"/>
  <c r="AA217" i="3"/>
  <c r="AB217" i="3"/>
  <c r="AC217" i="3"/>
  <c r="B218" i="3"/>
  <c r="C218" i="3"/>
  <c r="D218" i="3"/>
  <c r="E218" i="3"/>
  <c r="F218" i="3"/>
  <c r="G218" i="3"/>
  <c r="H218" i="3"/>
  <c r="I218" i="3"/>
  <c r="J218" i="3"/>
  <c r="K218" i="3"/>
  <c r="L218" i="3"/>
  <c r="M218" i="3"/>
  <c r="N218" i="3"/>
  <c r="O218" i="3"/>
  <c r="P218" i="3"/>
  <c r="Q218" i="3"/>
  <c r="R218" i="3"/>
  <c r="S218" i="3"/>
  <c r="T218" i="3"/>
  <c r="U218" i="3"/>
  <c r="V218" i="3"/>
  <c r="W218" i="3"/>
  <c r="X218" i="3"/>
  <c r="Y218" i="3"/>
  <c r="Z218" i="3"/>
  <c r="AA218" i="3"/>
  <c r="AB218" i="3"/>
  <c r="AC218" i="3"/>
  <c r="B219" i="3"/>
  <c r="C219" i="3"/>
  <c r="D219" i="3"/>
  <c r="E219" i="3"/>
  <c r="F219" i="3"/>
  <c r="G219" i="3"/>
  <c r="H219" i="3"/>
  <c r="I219" i="3"/>
  <c r="J219" i="3"/>
  <c r="K219" i="3"/>
  <c r="L219" i="3"/>
  <c r="M219" i="3"/>
  <c r="N219" i="3"/>
  <c r="O219" i="3"/>
  <c r="P219" i="3"/>
  <c r="Q219" i="3"/>
  <c r="R219" i="3"/>
  <c r="S219" i="3"/>
  <c r="T219" i="3"/>
  <c r="U219" i="3"/>
  <c r="V219" i="3"/>
  <c r="W219" i="3"/>
  <c r="X219" i="3"/>
  <c r="Y219" i="3"/>
  <c r="Z219" i="3"/>
  <c r="AA219" i="3"/>
  <c r="AB219" i="3"/>
  <c r="AC219" i="3"/>
  <c r="B220" i="3"/>
  <c r="C220" i="3"/>
  <c r="D220" i="3"/>
  <c r="E220" i="3"/>
  <c r="F220" i="3"/>
  <c r="G220" i="3"/>
  <c r="H220" i="3"/>
  <c r="I220" i="3"/>
  <c r="J220" i="3"/>
  <c r="K220" i="3"/>
  <c r="L220" i="3"/>
  <c r="M220" i="3"/>
  <c r="N220" i="3"/>
  <c r="O220" i="3"/>
  <c r="P220" i="3"/>
  <c r="Q220" i="3"/>
  <c r="R220" i="3"/>
  <c r="S220" i="3"/>
  <c r="T220" i="3"/>
  <c r="U220" i="3"/>
  <c r="V220" i="3"/>
  <c r="W220" i="3"/>
  <c r="X220" i="3"/>
  <c r="Y220" i="3"/>
  <c r="Z220" i="3"/>
  <c r="AA220" i="3"/>
  <c r="AB220" i="3"/>
  <c r="AC220" i="3"/>
  <c r="B221" i="3"/>
  <c r="C221" i="3"/>
  <c r="D221" i="3"/>
  <c r="E221" i="3"/>
  <c r="F221" i="3"/>
  <c r="G221" i="3"/>
  <c r="H221" i="3"/>
  <c r="I221" i="3"/>
  <c r="J221" i="3"/>
  <c r="K221" i="3"/>
  <c r="L221" i="3"/>
  <c r="M221" i="3"/>
  <c r="N221" i="3"/>
  <c r="O221" i="3"/>
  <c r="P221" i="3"/>
  <c r="Q221" i="3"/>
  <c r="R221" i="3"/>
  <c r="S221" i="3"/>
  <c r="T221" i="3"/>
  <c r="U221" i="3"/>
  <c r="V221" i="3"/>
  <c r="W221" i="3"/>
  <c r="X221" i="3"/>
  <c r="Y221" i="3"/>
  <c r="Z221" i="3"/>
  <c r="AA221" i="3"/>
  <c r="AB221" i="3"/>
  <c r="AC221" i="3"/>
  <c r="B222" i="3"/>
  <c r="C222" i="3"/>
  <c r="D222" i="3"/>
  <c r="E222" i="3"/>
  <c r="F222" i="3"/>
  <c r="G222" i="3"/>
  <c r="H222" i="3"/>
  <c r="I222" i="3"/>
  <c r="J222" i="3"/>
  <c r="K222" i="3"/>
  <c r="L222" i="3"/>
  <c r="M222" i="3"/>
  <c r="N222" i="3"/>
  <c r="O222" i="3"/>
  <c r="P222" i="3"/>
  <c r="Q222" i="3"/>
  <c r="R222" i="3"/>
  <c r="S222" i="3"/>
  <c r="T222" i="3"/>
  <c r="U222" i="3"/>
  <c r="V222" i="3"/>
  <c r="W222" i="3"/>
  <c r="X222" i="3"/>
  <c r="Y222" i="3"/>
  <c r="Z222" i="3"/>
  <c r="AA222" i="3"/>
  <c r="AB222" i="3"/>
  <c r="AC222" i="3"/>
  <c r="B223" i="3"/>
  <c r="C223" i="3"/>
  <c r="D223" i="3"/>
  <c r="E223" i="3"/>
  <c r="F223" i="3"/>
  <c r="G223" i="3"/>
  <c r="H223" i="3"/>
  <c r="I223" i="3"/>
  <c r="J223" i="3"/>
  <c r="K223" i="3"/>
  <c r="L223" i="3"/>
  <c r="M223" i="3"/>
  <c r="N223" i="3"/>
  <c r="O223" i="3"/>
  <c r="P223" i="3"/>
  <c r="Q223" i="3"/>
  <c r="R223" i="3"/>
  <c r="S223" i="3"/>
  <c r="T223" i="3"/>
  <c r="U223" i="3"/>
  <c r="V223" i="3"/>
  <c r="W223" i="3"/>
  <c r="X223" i="3"/>
  <c r="Y223" i="3"/>
  <c r="Z223" i="3"/>
  <c r="AA223" i="3"/>
  <c r="AB223" i="3"/>
  <c r="AC223" i="3"/>
  <c r="B224" i="3"/>
  <c r="C224" i="3"/>
  <c r="D224" i="3"/>
  <c r="E224" i="3"/>
  <c r="F224" i="3"/>
  <c r="G224" i="3"/>
  <c r="H224" i="3"/>
  <c r="I224" i="3"/>
  <c r="J224" i="3"/>
  <c r="K224" i="3"/>
  <c r="L224" i="3"/>
  <c r="M224" i="3"/>
  <c r="N224" i="3"/>
  <c r="O224" i="3"/>
  <c r="P224" i="3"/>
  <c r="Q224" i="3"/>
  <c r="R224" i="3"/>
  <c r="S224" i="3"/>
  <c r="T224" i="3"/>
  <c r="U224" i="3"/>
  <c r="V224" i="3"/>
  <c r="W224" i="3"/>
  <c r="X224" i="3"/>
  <c r="Y224" i="3"/>
  <c r="Z224" i="3"/>
  <c r="AA224" i="3"/>
  <c r="AB224" i="3"/>
  <c r="AC224" i="3"/>
  <c r="B225" i="3"/>
  <c r="C225" i="3"/>
  <c r="D225" i="3"/>
  <c r="E225" i="3"/>
  <c r="F225" i="3"/>
  <c r="G225" i="3"/>
  <c r="H225" i="3"/>
  <c r="I225" i="3"/>
  <c r="J225" i="3"/>
  <c r="K225" i="3"/>
  <c r="L225" i="3"/>
  <c r="M225" i="3"/>
  <c r="N225" i="3"/>
  <c r="O225" i="3"/>
  <c r="P225" i="3"/>
  <c r="Q225" i="3"/>
  <c r="R225" i="3"/>
  <c r="S225" i="3"/>
  <c r="T225" i="3"/>
  <c r="U225" i="3"/>
  <c r="V225" i="3"/>
  <c r="W225" i="3"/>
  <c r="X225" i="3"/>
  <c r="Y225" i="3"/>
  <c r="Z225" i="3"/>
  <c r="AA225" i="3"/>
  <c r="AB225" i="3"/>
  <c r="AC225" i="3"/>
  <c r="B226" i="3"/>
  <c r="C226" i="3"/>
  <c r="D226" i="3"/>
  <c r="E226" i="3"/>
  <c r="F226" i="3"/>
  <c r="G226" i="3"/>
  <c r="H226" i="3"/>
  <c r="I226" i="3"/>
  <c r="J226" i="3"/>
  <c r="K226" i="3"/>
  <c r="L226" i="3"/>
  <c r="M226" i="3"/>
  <c r="N226" i="3"/>
  <c r="O226" i="3"/>
  <c r="P226" i="3"/>
  <c r="Q226" i="3"/>
  <c r="R226" i="3"/>
  <c r="S226" i="3"/>
  <c r="T226" i="3"/>
  <c r="U226" i="3"/>
  <c r="V226" i="3"/>
  <c r="W226" i="3"/>
  <c r="X226" i="3"/>
  <c r="Y226" i="3"/>
  <c r="Z226" i="3"/>
  <c r="AA226" i="3"/>
  <c r="AB226" i="3"/>
  <c r="AC226" i="3"/>
  <c r="B227" i="3"/>
  <c r="C227" i="3"/>
  <c r="D227" i="3"/>
  <c r="E227" i="3"/>
  <c r="F227" i="3"/>
  <c r="G227" i="3"/>
  <c r="H227" i="3"/>
  <c r="I227" i="3"/>
  <c r="J227" i="3"/>
  <c r="K227" i="3"/>
  <c r="L227" i="3"/>
  <c r="M227" i="3"/>
  <c r="N227" i="3"/>
  <c r="O227" i="3"/>
  <c r="P227" i="3"/>
  <c r="Q227" i="3"/>
  <c r="R227" i="3"/>
  <c r="S227" i="3"/>
  <c r="T227" i="3"/>
  <c r="U227" i="3"/>
  <c r="V227" i="3"/>
  <c r="W227" i="3"/>
  <c r="X227" i="3"/>
  <c r="Y227" i="3"/>
  <c r="Z227" i="3"/>
  <c r="AA227" i="3"/>
  <c r="AB227" i="3"/>
  <c r="AC227" i="3"/>
  <c r="B228" i="3"/>
  <c r="C228" i="3"/>
  <c r="D228" i="3"/>
  <c r="E228" i="3"/>
  <c r="F228" i="3"/>
  <c r="G228" i="3"/>
  <c r="H228" i="3"/>
  <c r="I228" i="3"/>
  <c r="J228" i="3"/>
  <c r="K228" i="3"/>
  <c r="L228" i="3"/>
  <c r="M228" i="3"/>
  <c r="N228" i="3"/>
  <c r="O228" i="3"/>
  <c r="P228" i="3"/>
  <c r="Q228" i="3"/>
  <c r="R228" i="3"/>
  <c r="S228" i="3"/>
  <c r="T228" i="3"/>
  <c r="U228" i="3"/>
  <c r="V228" i="3"/>
  <c r="W228" i="3"/>
  <c r="X228" i="3"/>
  <c r="Y228" i="3"/>
  <c r="Z228" i="3"/>
  <c r="AA228" i="3"/>
  <c r="AB228" i="3"/>
  <c r="AC228" i="3"/>
  <c r="B229" i="3"/>
  <c r="C229" i="3"/>
  <c r="D229" i="3"/>
  <c r="E229" i="3"/>
  <c r="F229" i="3"/>
  <c r="G229" i="3"/>
  <c r="H229" i="3"/>
  <c r="I229" i="3"/>
  <c r="J229" i="3"/>
  <c r="K229" i="3"/>
  <c r="L229" i="3"/>
  <c r="M229" i="3"/>
  <c r="N229" i="3"/>
  <c r="O229" i="3"/>
  <c r="P229" i="3"/>
  <c r="Q229" i="3"/>
  <c r="R229" i="3"/>
  <c r="S229" i="3"/>
  <c r="T229" i="3"/>
  <c r="U229" i="3"/>
  <c r="V229" i="3"/>
  <c r="W229" i="3"/>
  <c r="X229" i="3"/>
  <c r="Y229" i="3"/>
  <c r="Z229" i="3"/>
  <c r="AA229" i="3"/>
  <c r="AB229" i="3"/>
  <c r="AC229" i="3"/>
  <c r="B230" i="3"/>
  <c r="C230" i="3"/>
  <c r="D230" i="3"/>
  <c r="E230" i="3"/>
  <c r="F230" i="3"/>
  <c r="G230" i="3"/>
  <c r="H230" i="3"/>
  <c r="I230" i="3"/>
  <c r="J230" i="3"/>
  <c r="K230" i="3"/>
  <c r="L230" i="3"/>
  <c r="M230" i="3"/>
  <c r="N230" i="3"/>
  <c r="O230" i="3"/>
  <c r="P230" i="3"/>
  <c r="Q230" i="3"/>
  <c r="R230" i="3"/>
  <c r="S230" i="3"/>
  <c r="T230" i="3"/>
  <c r="U230" i="3"/>
  <c r="V230" i="3"/>
  <c r="W230" i="3"/>
  <c r="X230" i="3"/>
  <c r="Y230" i="3"/>
  <c r="Z230" i="3"/>
  <c r="AA230" i="3"/>
  <c r="AB230" i="3"/>
  <c r="AC230" i="3"/>
  <c r="B231" i="3"/>
  <c r="C231" i="3"/>
  <c r="D231" i="3"/>
  <c r="E231" i="3"/>
  <c r="F231" i="3"/>
  <c r="G231" i="3"/>
  <c r="H231" i="3"/>
  <c r="I231" i="3"/>
  <c r="J231" i="3"/>
  <c r="K231" i="3"/>
  <c r="L231" i="3"/>
  <c r="M231" i="3"/>
  <c r="N231" i="3"/>
  <c r="O231" i="3"/>
  <c r="P231" i="3"/>
  <c r="Q231" i="3"/>
  <c r="R231" i="3"/>
  <c r="S231" i="3"/>
  <c r="T231" i="3"/>
  <c r="U231" i="3"/>
  <c r="V231" i="3"/>
  <c r="W231" i="3"/>
  <c r="X231" i="3"/>
  <c r="Y231" i="3"/>
  <c r="Z231" i="3"/>
  <c r="AA231" i="3"/>
  <c r="AB231" i="3"/>
  <c r="AC231" i="3"/>
  <c r="B232" i="3"/>
  <c r="C232" i="3"/>
  <c r="D232" i="3"/>
  <c r="E232" i="3"/>
  <c r="F232" i="3"/>
  <c r="G232" i="3"/>
  <c r="H232" i="3"/>
  <c r="I232" i="3"/>
  <c r="J232" i="3"/>
  <c r="K232" i="3"/>
  <c r="L232" i="3"/>
  <c r="M232" i="3"/>
  <c r="N232" i="3"/>
  <c r="O232" i="3"/>
  <c r="P232" i="3"/>
  <c r="Q232" i="3"/>
  <c r="R232" i="3"/>
  <c r="S232" i="3"/>
  <c r="T232" i="3"/>
  <c r="U232" i="3"/>
  <c r="V232" i="3"/>
  <c r="W232" i="3"/>
  <c r="X232" i="3"/>
  <c r="Y232" i="3"/>
  <c r="Z232" i="3"/>
  <c r="AA232" i="3"/>
  <c r="AB232" i="3"/>
  <c r="AC232" i="3"/>
  <c r="B233" i="3"/>
  <c r="C233" i="3"/>
  <c r="D233" i="3"/>
  <c r="E233" i="3"/>
  <c r="F233" i="3"/>
  <c r="G233" i="3"/>
  <c r="H233" i="3"/>
  <c r="I233" i="3"/>
  <c r="J233" i="3"/>
  <c r="K233" i="3"/>
  <c r="L233" i="3"/>
  <c r="M233" i="3"/>
  <c r="N233" i="3"/>
  <c r="O233" i="3"/>
  <c r="P233" i="3"/>
  <c r="Q233" i="3"/>
  <c r="R233" i="3"/>
  <c r="S233" i="3"/>
  <c r="T233" i="3"/>
  <c r="U233" i="3"/>
  <c r="V233" i="3"/>
  <c r="W233" i="3"/>
  <c r="X233" i="3"/>
  <c r="Y233" i="3"/>
  <c r="Z233" i="3"/>
  <c r="AA233" i="3"/>
  <c r="AB233" i="3"/>
  <c r="AC233" i="3"/>
  <c r="B234" i="3"/>
  <c r="C234" i="3"/>
  <c r="D234" i="3"/>
  <c r="E234" i="3"/>
  <c r="F234" i="3"/>
  <c r="G234" i="3"/>
  <c r="H234" i="3"/>
  <c r="I234" i="3"/>
  <c r="J234" i="3"/>
  <c r="K234" i="3"/>
  <c r="L234" i="3"/>
  <c r="M234" i="3"/>
  <c r="N234" i="3"/>
  <c r="O234" i="3"/>
  <c r="P234" i="3"/>
  <c r="Q234" i="3"/>
  <c r="R234" i="3"/>
  <c r="S234" i="3"/>
  <c r="T234" i="3"/>
  <c r="U234" i="3"/>
  <c r="V234" i="3"/>
  <c r="W234" i="3"/>
  <c r="X234" i="3"/>
  <c r="Y234" i="3"/>
  <c r="Z234" i="3"/>
  <c r="AA234" i="3"/>
  <c r="AB234" i="3"/>
  <c r="AC234" i="3"/>
  <c r="B235" i="3"/>
  <c r="C235" i="3"/>
  <c r="D235" i="3"/>
  <c r="E235" i="3"/>
  <c r="F235" i="3"/>
  <c r="G235" i="3"/>
  <c r="H235" i="3"/>
  <c r="I235" i="3"/>
  <c r="J235" i="3"/>
  <c r="K235" i="3"/>
  <c r="L235" i="3"/>
  <c r="M235" i="3"/>
  <c r="N235" i="3"/>
  <c r="O235" i="3"/>
  <c r="P235" i="3"/>
  <c r="Q235" i="3"/>
  <c r="R235" i="3"/>
  <c r="S235" i="3"/>
  <c r="T235" i="3"/>
  <c r="U235" i="3"/>
  <c r="V235" i="3"/>
  <c r="W235" i="3"/>
  <c r="X235" i="3"/>
  <c r="Y235" i="3"/>
  <c r="Z235" i="3"/>
  <c r="AA235" i="3"/>
  <c r="AB235" i="3"/>
  <c r="AC235" i="3"/>
  <c r="B236" i="3"/>
  <c r="C236" i="3"/>
  <c r="D236" i="3"/>
  <c r="E236" i="3"/>
  <c r="F236" i="3"/>
  <c r="G236" i="3"/>
  <c r="H236" i="3"/>
  <c r="I236" i="3"/>
  <c r="J236" i="3"/>
  <c r="K236" i="3"/>
  <c r="L236" i="3"/>
  <c r="M236" i="3"/>
  <c r="N236" i="3"/>
  <c r="O236" i="3"/>
  <c r="P236" i="3"/>
  <c r="Q236" i="3"/>
  <c r="R236" i="3"/>
  <c r="S236" i="3"/>
  <c r="T236" i="3"/>
  <c r="U236" i="3"/>
  <c r="V236" i="3"/>
  <c r="W236" i="3"/>
  <c r="X236" i="3"/>
  <c r="Y236" i="3"/>
  <c r="Z236" i="3"/>
  <c r="AA236" i="3"/>
  <c r="AB236" i="3"/>
  <c r="AC236" i="3"/>
  <c r="B237" i="3"/>
  <c r="C237" i="3"/>
  <c r="D237" i="3"/>
  <c r="E237" i="3"/>
  <c r="F237" i="3"/>
  <c r="G237" i="3"/>
  <c r="H237" i="3"/>
  <c r="I237" i="3"/>
  <c r="J237" i="3"/>
  <c r="K237" i="3"/>
  <c r="L237" i="3"/>
  <c r="M237" i="3"/>
  <c r="N237" i="3"/>
  <c r="O237" i="3"/>
  <c r="P237" i="3"/>
  <c r="Q237" i="3"/>
  <c r="R237" i="3"/>
  <c r="S237" i="3"/>
  <c r="T237" i="3"/>
  <c r="U237" i="3"/>
  <c r="V237" i="3"/>
  <c r="W237" i="3"/>
  <c r="X237" i="3"/>
  <c r="Y237" i="3"/>
  <c r="Z237" i="3"/>
  <c r="AA237" i="3"/>
  <c r="AB237" i="3"/>
  <c r="AC237" i="3"/>
  <c r="B238" i="3"/>
  <c r="C238" i="3"/>
  <c r="D238" i="3"/>
  <c r="E238" i="3"/>
  <c r="F238" i="3"/>
  <c r="G238" i="3"/>
  <c r="H238" i="3"/>
  <c r="I238" i="3"/>
  <c r="J238" i="3"/>
  <c r="K238" i="3"/>
  <c r="L238" i="3"/>
  <c r="M238" i="3"/>
  <c r="N238" i="3"/>
  <c r="O238" i="3"/>
  <c r="P238" i="3"/>
  <c r="Q238" i="3"/>
  <c r="R238" i="3"/>
  <c r="S238" i="3"/>
  <c r="T238" i="3"/>
  <c r="U238" i="3"/>
  <c r="V238" i="3"/>
  <c r="W238" i="3"/>
  <c r="X238" i="3"/>
  <c r="Y238" i="3"/>
  <c r="Z238" i="3"/>
  <c r="AA238" i="3"/>
  <c r="AB238" i="3"/>
  <c r="AC238" i="3"/>
  <c r="B239" i="3"/>
  <c r="C239" i="3"/>
  <c r="D239" i="3"/>
  <c r="E239" i="3"/>
  <c r="F239" i="3"/>
  <c r="G239" i="3"/>
  <c r="H239" i="3"/>
  <c r="I239" i="3"/>
  <c r="J239" i="3"/>
  <c r="K239" i="3"/>
  <c r="L239" i="3"/>
  <c r="M239" i="3"/>
  <c r="N239" i="3"/>
  <c r="O239" i="3"/>
  <c r="P239" i="3"/>
  <c r="Q239" i="3"/>
  <c r="R239" i="3"/>
  <c r="S239" i="3"/>
  <c r="T239" i="3"/>
  <c r="U239" i="3"/>
  <c r="V239" i="3"/>
  <c r="W239" i="3"/>
  <c r="X239" i="3"/>
  <c r="Y239" i="3"/>
  <c r="Z239" i="3"/>
  <c r="AA239" i="3"/>
  <c r="AB239" i="3"/>
  <c r="AC239" i="3"/>
  <c r="B240" i="3"/>
  <c r="C240" i="3"/>
  <c r="D240" i="3"/>
  <c r="E240" i="3"/>
  <c r="F240" i="3"/>
  <c r="G240" i="3"/>
  <c r="H240" i="3"/>
  <c r="I240" i="3"/>
  <c r="J240" i="3"/>
  <c r="K240" i="3"/>
  <c r="L240" i="3"/>
  <c r="M240" i="3"/>
  <c r="N240" i="3"/>
  <c r="O240" i="3"/>
  <c r="P240" i="3"/>
  <c r="Q240" i="3"/>
  <c r="R240" i="3"/>
  <c r="S240" i="3"/>
  <c r="T240" i="3"/>
  <c r="U240" i="3"/>
  <c r="V240" i="3"/>
  <c r="W240" i="3"/>
  <c r="X240" i="3"/>
  <c r="Y240" i="3"/>
  <c r="Z240" i="3"/>
  <c r="AA240" i="3"/>
  <c r="AB240" i="3"/>
  <c r="AC240" i="3"/>
  <c r="B241" i="3"/>
  <c r="C241" i="3"/>
  <c r="D241" i="3"/>
  <c r="E241" i="3"/>
  <c r="F241" i="3"/>
  <c r="G241" i="3"/>
  <c r="H241" i="3"/>
  <c r="I241" i="3"/>
  <c r="J241" i="3"/>
  <c r="K241" i="3"/>
  <c r="L241" i="3"/>
  <c r="M241" i="3"/>
  <c r="N241" i="3"/>
  <c r="O241" i="3"/>
  <c r="P241" i="3"/>
  <c r="Q241" i="3"/>
  <c r="R241" i="3"/>
  <c r="S241" i="3"/>
  <c r="T241" i="3"/>
  <c r="U241" i="3"/>
  <c r="V241" i="3"/>
  <c r="W241" i="3"/>
  <c r="X241" i="3"/>
  <c r="Y241" i="3"/>
  <c r="Z241" i="3"/>
  <c r="AA241" i="3"/>
  <c r="AB241" i="3"/>
  <c r="AC241" i="3"/>
  <c r="B242" i="3"/>
  <c r="C242" i="3"/>
  <c r="D242" i="3"/>
  <c r="E242" i="3"/>
  <c r="F242" i="3"/>
  <c r="G242" i="3"/>
  <c r="H242" i="3"/>
  <c r="I242" i="3"/>
  <c r="J242" i="3"/>
  <c r="K242" i="3"/>
  <c r="L242" i="3"/>
  <c r="M242" i="3"/>
  <c r="N242" i="3"/>
  <c r="O242" i="3"/>
  <c r="P242" i="3"/>
  <c r="Q242" i="3"/>
  <c r="R242" i="3"/>
  <c r="S242" i="3"/>
  <c r="T242" i="3"/>
  <c r="U242" i="3"/>
  <c r="V242" i="3"/>
  <c r="W242" i="3"/>
  <c r="X242" i="3"/>
  <c r="Y242" i="3"/>
  <c r="Z242" i="3"/>
  <c r="AA242" i="3"/>
  <c r="AB242" i="3"/>
  <c r="AC242" i="3"/>
  <c r="B243" i="3"/>
  <c r="C243" i="3"/>
  <c r="D243" i="3"/>
  <c r="E243" i="3"/>
  <c r="F243" i="3"/>
  <c r="G243" i="3"/>
  <c r="H243" i="3"/>
  <c r="I243" i="3"/>
  <c r="J243" i="3"/>
  <c r="K243" i="3"/>
  <c r="L243" i="3"/>
  <c r="M243" i="3"/>
  <c r="N243" i="3"/>
  <c r="O243" i="3"/>
  <c r="P243" i="3"/>
  <c r="Q243" i="3"/>
  <c r="R243" i="3"/>
  <c r="S243" i="3"/>
  <c r="T243" i="3"/>
  <c r="U243" i="3"/>
  <c r="V243" i="3"/>
  <c r="W243" i="3"/>
  <c r="X243" i="3"/>
  <c r="Y243" i="3"/>
  <c r="Z243" i="3"/>
  <c r="AA243" i="3"/>
  <c r="AB243" i="3"/>
  <c r="AC243" i="3"/>
  <c r="B244" i="3"/>
  <c r="C244" i="3"/>
  <c r="D244" i="3"/>
  <c r="E244" i="3"/>
  <c r="F244" i="3"/>
  <c r="G244" i="3"/>
  <c r="H244" i="3"/>
  <c r="I244" i="3"/>
  <c r="J244" i="3"/>
  <c r="K244" i="3"/>
  <c r="L244" i="3"/>
  <c r="M244" i="3"/>
  <c r="N244" i="3"/>
  <c r="O244" i="3"/>
  <c r="P244" i="3"/>
  <c r="Q244" i="3"/>
  <c r="R244" i="3"/>
  <c r="S244" i="3"/>
  <c r="T244" i="3"/>
  <c r="U244" i="3"/>
  <c r="V244" i="3"/>
  <c r="W244" i="3"/>
  <c r="X244" i="3"/>
  <c r="Y244" i="3"/>
  <c r="Z244" i="3"/>
  <c r="AA244" i="3"/>
  <c r="AB244" i="3"/>
  <c r="AC244" i="3"/>
  <c r="B245" i="3"/>
  <c r="C245" i="3"/>
  <c r="D245" i="3"/>
  <c r="E245" i="3"/>
  <c r="F245" i="3"/>
  <c r="G245" i="3"/>
  <c r="H245" i="3"/>
  <c r="I245" i="3"/>
  <c r="J245" i="3"/>
  <c r="K245" i="3"/>
  <c r="L245" i="3"/>
  <c r="M245" i="3"/>
  <c r="N245" i="3"/>
  <c r="O245" i="3"/>
  <c r="P245" i="3"/>
  <c r="Q245" i="3"/>
  <c r="R245" i="3"/>
  <c r="S245" i="3"/>
  <c r="T245" i="3"/>
  <c r="U245" i="3"/>
  <c r="V245" i="3"/>
  <c r="W245" i="3"/>
  <c r="X245" i="3"/>
  <c r="Y245" i="3"/>
  <c r="Z245" i="3"/>
  <c r="AA245" i="3"/>
  <c r="AB245" i="3"/>
  <c r="AC245" i="3"/>
  <c r="B246" i="3"/>
  <c r="C246" i="3"/>
  <c r="D246" i="3"/>
  <c r="E246" i="3"/>
  <c r="F246" i="3"/>
  <c r="G246" i="3"/>
  <c r="H246" i="3"/>
  <c r="I246" i="3"/>
  <c r="J246" i="3"/>
  <c r="K246" i="3"/>
  <c r="L246" i="3"/>
  <c r="M246" i="3"/>
  <c r="N246" i="3"/>
  <c r="O246" i="3"/>
  <c r="P246" i="3"/>
  <c r="Q246" i="3"/>
  <c r="R246" i="3"/>
  <c r="S246" i="3"/>
  <c r="T246" i="3"/>
  <c r="U246" i="3"/>
  <c r="V246" i="3"/>
  <c r="W246" i="3"/>
  <c r="X246" i="3"/>
  <c r="Y246" i="3"/>
  <c r="Z246" i="3"/>
  <c r="AA246" i="3"/>
  <c r="AB246" i="3"/>
  <c r="AC246" i="3"/>
  <c r="B247" i="3"/>
  <c r="C247" i="3"/>
  <c r="D247" i="3"/>
  <c r="E247" i="3"/>
  <c r="F247" i="3"/>
  <c r="G247" i="3"/>
  <c r="H247" i="3"/>
  <c r="I247" i="3"/>
  <c r="J247" i="3"/>
  <c r="K247" i="3"/>
  <c r="L247" i="3"/>
  <c r="M247" i="3"/>
  <c r="N247" i="3"/>
  <c r="O247" i="3"/>
  <c r="P247" i="3"/>
  <c r="Q247" i="3"/>
  <c r="R247" i="3"/>
  <c r="S247" i="3"/>
  <c r="T247" i="3"/>
  <c r="U247" i="3"/>
  <c r="V247" i="3"/>
  <c r="W247" i="3"/>
  <c r="X247" i="3"/>
  <c r="Y247" i="3"/>
  <c r="Z247" i="3"/>
  <c r="AA247" i="3"/>
  <c r="AB247" i="3"/>
  <c r="AC247" i="3"/>
  <c r="B248" i="3"/>
  <c r="C248" i="3"/>
  <c r="D248" i="3"/>
  <c r="E248" i="3"/>
  <c r="F248" i="3"/>
  <c r="G248" i="3"/>
  <c r="H248" i="3"/>
  <c r="I248" i="3"/>
  <c r="J248" i="3"/>
  <c r="K248" i="3"/>
  <c r="L248" i="3"/>
  <c r="M248" i="3"/>
  <c r="N248" i="3"/>
  <c r="O248" i="3"/>
  <c r="P248" i="3"/>
  <c r="Q248" i="3"/>
  <c r="R248" i="3"/>
  <c r="S248" i="3"/>
  <c r="T248" i="3"/>
  <c r="U248" i="3"/>
  <c r="V248" i="3"/>
  <c r="W248" i="3"/>
  <c r="X248" i="3"/>
  <c r="Y248" i="3"/>
  <c r="Z248" i="3"/>
  <c r="AA248" i="3"/>
  <c r="AB248" i="3"/>
  <c r="AC248" i="3"/>
  <c r="B249" i="3"/>
  <c r="C249" i="3"/>
  <c r="D249" i="3"/>
  <c r="E249" i="3"/>
  <c r="F249" i="3"/>
  <c r="G249" i="3"/>
  <c r="H249" i="3"/>
  <c r="I249" i="3"/>
  <c r="J249" i="3"/>
  <c r="K249" i="3"/>
  <c r="L249" i="3"/>
  <c r="M249" i="3"/>
  <c r="N249" i="3"/>
  <c r="O249" i="3"/>
  <c r="P249" i="3"/>
  <c r="Q249" i="3"/>
  <c r="R249" i="3"/>
  <c r="S249" i="3"/>
  <c r="T249" i="3"/>
  <c r="U249" i="3"/>
  <c r="V249" i="3"/>
  <c r="W249" i="3"/>
  <c r="X249" i="3"/>
  <c r="Y249" i="3"/>
  <c r="Z249" i="3"/>
  <c r="AA249" i="3"/>
  <c r="AB249" i="3"/>
  <c r="AC249" i="3"/>
  <c r="B250" i="3"/>
  <c r="C250" i="3"/>
  <c r="D250" i="3"/>
  <c r="E250" i="3"/>
  <c r="F250" i="3"/>
  <c r="G250" i="3"/>
  <c r="H250" i="3"/>
  <c r="I250" i="3"/>
  <c r="J250" i="3"/>
  <c r="K250" i="3"/>
  <c r="L250" i="3"/>
  <c r="M250" i="3"/>
  <c r="N250" i="3"/>
  <c r="O250" i="3"/>
  <c r="P250" i="3"/>
  <c r="Q250" i="3"/>
  <c r="R250" i="3"/>
  <c r="S250" i="3"/>
  <c r="T250" i="3"/>
  <c r="U250" i="3"/>
  <c r="V250" i="3"/>
  <c r="W250" i="3"/>
  <c r="X250" i="3"/>
  <c r="Y250" i="3"/>
  <c r="Z250" i="3"/>
  <c r="AA250" i="3"/>
  <c r="AB250" i="3"/>
  <c r="AC250" i="3"/>
  <c r="B251" i="3"/>
  <c r="C251" i="3"/>
  <c r="D251" i="3"/>
  <c r="E251" i="3"/>
  <c r="F251" i="3"/>
  <c r="G251" i="3"/>
  <c r="H251" i="3"/>
  <c r="I251" i="3"/>
  <c r="J251" i="3"/>
  <c r="K251" i="3"/>
  <c r="L251" i="3"/>
  <c r="M251" i="3"/>
  <c r="N251" i="3"/>
  <c r="O251" i="3"/>
  <c r="P251" i="3"/>
  <c r="Q251" i="3"/>
  <c r="R251" i="3"/>
  <c r="S251" i="3"/>
  <c r="T251" i="3"/>
  <c r="U251" i="3"/>
  <c r="V251" i="3"/>
  <c r="W251" i="3"/>
  <c r="X251" i="3"/>
  <c r="Y251" i="3"/>
  <c r="Z251" i="3"/>
  <c r="AA251" i="3"/>
  <c r="AB251" i="3"/>
  <c r="AC251" i="3"/>
  <c r="B252" i="3"/>
  <c r="C252" i="3"/>
  <c r="D252" i="3"/>
  <c r="E252" i="3"/>
  <c r="F252" i="3"/>
  <c r="G252" i="3"/>
  <c r="H252" i="3"/>
  <c r="I252" i="3"/>
  <c r="J252" i="3"/>
  <c r="K252" i="3"/>
  <c r="L252" i="3"/>
  <c r="M252" i="3"/>
  <c r="N252" i="3"/>
  <c r="O252" i="3"/>
  <c r="P252" i="3"/>
  <c r="Q252" i="3"/>
  <c r="R252" i="3"/>
  <c r="S252" i="3"/>
  <c r="T252" i="3"/>
  <c r="U252" i="3"/>
  <c r="V252" i="3"/>
  <c r="W252" i="3"/>
  <c r="X252" i="3"/>
  <c r="Y252" i="3"/>
  <c r="Z252" i="3"/>
  <c r="AA252" i="3"/>
  <c r="AB252" i="3"/>
  <c r="AC252" i="3"/>
  <c r="B253" i="3"/>
  <c r="C253" i="3"/>
  <c r="D253" i="3"/>
  <c r="E253" i="3"/>
  <c r="F253" i="3"/>
  <c r="G253" i="3"/>
  <c r="H253" i="3"/>
  <c r="I253" i="3"/>
  <c r="J253" i="3"/>
  <c r="K253" i="3"/>
  <c r="L253" i="3"/>
  <c r="M253" i="3"/>
  <c r="N253" i="3"/>
  <c r="O253" i="3"/>
  <c r="P253" i="3"/>
  <c r="Q253" i="3"/>
  <c r="R253" i="3"/>
  <c r="S253" i="3"/>
  <c r="T253" i="3"/>
  <c r="U253" i="3"/>
  <c r="V253" i="3"/>
  <c r="W253" i="3"/>
  <c r="X253" i="3"/>
  <c r="Y253" i="3"/>
  <c r="Z253" i="3"/>
  <c r="AA253" i="3"/>
  <c r="AB253" i="3"/>
  <c r="AC253" i="3"/>
  <c r="B254" i="3"/>
  <c r="C254" i="3"/>
  <c r="D254" i="3"/>
  <c r="E254" i="3"/>
  <c r="F254" i="3"/>
  <c r="G254" i="3"/>
  <c r="H254" i="3"/>
  <c r="I254" i="3"/>
  <c r="J254" i="3"/>
  <c r="K254" i="3"/>
  <c r="L254" i="3"/>
  <c r="M254" i="3"/>
  <c r="N254" i="3"/>
  <c r="O254" i="3"/>
  <c r="P254" i="3"/>
  <c r="Q254" i="3"/>
  <c r="R254" i="3"/>
  <c r="S254" i="3"/>
  <c r="T254" i="3"/>
  <c r="U254" i="3"/>
  <c r="V254" i="3"/>
  <c r="W254" i="3"/>
  <c r="X254" i="3"/>
  <c r="Y254" i="3"/>
  <c r="Z254" i="3"/>
  <c r="AA254" i="3"/>
  <c r="AB254" i="3"/>
  <c r="AC254" i="3"/>
  <c r="B255" i="3"/>
  <c r="C255" i="3"/>
  <c r="D255" i="3"/>
  <c r="E255" i="3"/>
  <c r="F255" i="3"/>
  <c r="G255" i="3"/>
  <c r="H255" i="3"/>
  <c r="I255" i="3"/>
  <c r="J255" i="3"/>
  <c r="K255" i="3"/>
  <c r="L255" i="3"/>
  <c r="M255" i="3"/>
  <c r="N255" i="3"/>
  <c r="O255" i="3"/>
  <c r="P255" i="3"/>
  <c r="Q255" i="3"/>
  <c r="R255" i="3"/>
  <c r="S255" i="3"/>
  <c r="T255" i="3"/>
  <c r="U255" i="3"/>
  <c r="V255" i="3"/>
  <c r="W255" i="3"/>
  <c r="X255" i="3"/>
  <c r="Y255" i="3"/>
  <c r="Z255" i="3"/>
  <c r="AA255" i="3"/>
  <c r="AB255" i="3"/>
  <c r="AC255" i="3"/>
  <c r="B256" i="3"/>
  <c r="C256" i="3"/>
  <c r="D256" i="3"/>
  <c r="E256" i="3"/>
  <c r="F256" i="3"/>
  <c r="G256" i="3"/>
  <c r="H256" i="3"/>
  <c r="I256" i="3"/>
  <c r="J256" i="3"/>
  <c r="K256" i="3"/>
  <c r="L256" i="3"/>
  <c r="M256" i="3"/>
  <c r="N256" i="3"/>
  <c r="O256" i="3"/>
  <c r="P256" i="3"/>
  <c r="Q256" i="3"/>
  <c r="R256" i="3"/>
  <c r="S256" i="3"/>
  <c r="T256" i="3"/>
  <c r="U256" i="3"/>
  <c r="V256" i="3"/>
  <c r="W256" i="3"/>
  <c r="X256" i="3"/>
  <c r="Y256" i="3"/>
  <c r="Z256" i="3"/>
  <c r="AA256" i="3"/>
  <c r="AB256" i="3"/>
  <c r="AC256" i="3"/>
  <c r="B257" i="3"/>
  <c r="C257" i="3"/>
  <c r="D257" i="3"/>
  <c r="E257" i="3"/>
  <c r="F257" i="3"/>
  <c r="G257" i="3"/>
  <c r="H257" i="3"/>
  <c r="I257" i="3"/>
  <c r="J257" i="3"/>
  <c r="K257" i="3"/>
  <c r="L257" i="3"/>
  <c r="M257" i="3"/>
  <c r="N257" i="3"/>
  <c r="O257" i="3"/>
  <c r="P257" i="3"/>
  <c r="Q257" i="3"/>
  <c r="R257" i="3"/>
  <c r="S257" i="3"/>
  <c r="T257" i="3"/>
  <c r="U257" i="3"/>
  <c r="V257" i="3"/>
  <c r="W257" i="3"/>
  <c r="X257" i="3"/>
  <c r="Y257" i="3"/>
  <c r="Z257" i="3"/>
  <c r="AA257" i="3"/>
  <c r="AB257" i="3"/>
  <c r="AC257" i="3"/>
  <c r="B258" i="3"/>
  <c r="C258" i="3"/>
  <c r="D258" i="3"/>
  <c r="E258" i="3"/>
  <c r="F258" i="3"/>
  <c r="G258" i="3"/>
  <c r="H258" i="3"/>
  <c r="I258" i="3"/>
  <c r="J258" i="3"/>
  <c r="K258" i="3"/>
  <c r="L258" i="3"/>
  <c r="M258" i="3"/>
  <c r="N258" i="3"/>
  <c r="O258" i="3"/>
  <c r="P258" i="3"/>
  <c r="Q258" i="3"/>
  <c r="R258" i="3"/>
  <c r="S258" i="3"/>
  <c r="T258" i="3"/>
  <c r="U258" i="3"/>
  <c r="V258" i="3"/>
  <c r="W258" i="3"/>
  <c r="X258" i="3"/>
  <c r="Y258" i="3"/>
  <c r="Z258" i="3"/>
  <c r="AA258" i="3"/>
  <c r="AB258" i="3"/>
  <c r="AC258" i="3"/>
  <c r="B259" i="3"/>
  <c r="C259" i="3"/>
  <c r="D259" i="3"/>
  <c r="E259" i="3"/>
  <c r="F259" i="3"/>
  <c r="G259" i="3"/>
  <c r="H259" i="3"/>
  <c r="I259" i="3"/>
  <c r="J259" i="3"/>
  <c r="K259" i="3"/>
  <c r="L259" i="3"/>
  <c r="M259" i="3"/>
  <c r="N259" i="3"/>
  <c r="O259" i="3"/>
  <c r="P259" i="3"/>
  <c r="Q259" i="3"/>
  <c r="R259" i="3"/>
  <c r="S259" i="3"/>
  <c r="T259" i="3"/>
  <c r="U259" i="3"/>
  <c r="V259" i="3"/>
  <c r="W259" i="3"/>
  <c r="X259" i="3"/>
  <c r="Y259" i="3"/>
  <c r="Z259" i="3"/>
  <c r="AA259" i="3"/>
  <c r="AB259" i="3"/>
  <c r="AC259" i="3"/>
  <c r="B260" i="3"/>
  <c r="C260" i="3"/>
  <c r="D260" i="3"/>
  <c r="E260" i="3"/>
  <c r="F260" i="3"/>
  <c r="G260" i="3"/>
  <c r="H260" i="3"/>
  <c r="I260" i="3"/>
  <c r="J260" i="3"/>
  <c r="K260" i="3"/>
  <c r="L260" i="3"/>
  <c r="M260" i="3"/>
  <c r="N260" i="3"/>
  <c r="O260" i="3"/>
  <c r="P260" i="3"/>
  <c r="Q260" i="3"/>
  <c r="R260" i="3"/>
  <c r="S260" i="3"/>
  <c r="T260" i="3"/>
  <c r="U260" i="3"/>
  <c r="V260" i="3"/>
  <c r="W260" i="3"/>
  <c r="X260" i="3"/>
  <c r="Y260" i="3"/>
  <c r="Z260" i="3"/>
  <c r="AA260" i="3"/>
  <c r="AB260" i="3"/>
  <c r="AC260" i="3"/>
  <c r="B261" i="3"/>
  <c r="C261" i="3"/>
  <c r="D261" i="3"/>
  <c r="E261" i="3"/>
  <c r="F261" i="3"/>
  <c r="G261" i="3"/>
  <c r="H261" i="3"/>
  <c r="I261" i="3"/>
  <c r="J261" i="3"/>
  <c r="K261" i="3"/>
  <c r="L261" i="3"/>
  <c r="M261" i="3"/>
  <c r="N261" i="3"/>
  <c r="O261" i="3"/>
  <c r="P261" i="3"/>
  <c r="Q261" i="3"/>
  <c r="R261" i="3"/>
  <c r="S261" i="3"/>
  <c r="T261" i="3"/>
  <c r="U261" i="3"/>
  <c r="V261" i="3"/>
  <c r="W261" i="3"/>
  <c r="X261" i="3"/>
  <c r="Y261" i="3"/>
  <c r="Z261" i="3"/>
  <c r="AA261" i="3"/>
  <c r="AB261" i="3"/>
  <c r="AC261" i="3"/>
  <c r="B262" i="3"/>
  <c r="C262" i="3"/>
  <c r="D262" i="3"/>
  <c r="E262" i="3"/>
  <c r="F262" i="3"/>
  <c r="G262" i="3"/>
  <c r="H262" i="3"/>
  <c r="I262" i="3"/>
  <c r="J262" i="3"/>
  <c r="K262" i="3"/>
  <c r="L262" i="3"/>
  <c r="M262" i="3"/>
  <c r="N262" i="3"/>
  <c r="O262" i="3"/>
  <c r="P262" i="3"/>
  <c r="Q262" i="3"/>
  <c r="R262" i="3"/>
  <c r="S262" i="3"/>
  <c r="T262" i="3"/>
  <c r="U262" i="3"/>
  <c r="V262" i="3"/>
  <c r="W262" i="3"/>
  <c r="X262" i="3"/>
  <c r="Y262" i="3"/>
  <c r="Z262" i="3"/>
  <c r="AA262" i="3"/>
  <c r="AB262" i="3"/>
  <c r="AC262" i="3"/>
  <c r="B263" i="3"/>
  <c r="C263" i="3"/>
  <c r="D263" i="3"/>
  <c r="E263" i="3"/>
  <c r="F263" i="3"/>
  <c r="G263" i="3"/>
  <c r="H263" i="3"/>
  <c r="I263" i="3"/>
  <c r="J263" i="3"/>
  <c r="K263" i="3"/>
  <c r="L263" i="3"/>
  <c r="M263" i="3"/>
  <c r="N263" i="3"/>
  <c r="O263" i="3"/>
  <c r="P263" i="3"/>
  <c r="Q263" i="3"/>
  <c r="R263" i="3"/>
  <c r="S263" i="3"/>
  <c r="T263" i="3"/>
  <c r="U263" i="3"/>
  <c r="V263" i="3"/>
  <c r="W263" i="3"/>
  <c r="X263" i="3"/>
  <c r="Y263" i="3"/>
  <c r="Z263" i="3"/>
  <c r="AA263" i="3"/>
  <c r="AB263" i="3"/>
  <c r="AC263" i="3"/>
  <c r="B264" i="3"/>
  <c r="C264" i="3"/>
  <c r="D264" i="3"/>
  <c r="E264" i="3"/>
  <c r="F264" i="3"/>
  <c r="G264" i="3"/>
  <c r="H264" i="3"/>
  <c r="I264" i="3"/>
  <c r="J264" i="3"/>
  <c r="K264" i="3"/>
  <c r="L264" i="3"/>
  <c r="M264" i="3"/>
  <c r="N264" i="3"/>
  <c r="O264" i="3"/>
  <c r="P264" i="3"/>
  <c r="Q264" i="3"/>
  <c r="R264" i="3"/>
  <c r="S264" i="3"/>
  <c r="T264" i="3"/>
  <c r="U264" i="3"/>
  <c r="V264" i="3"/>
  <c r="W264" i="3"/>
  <c r="X264" i="3"/>
  <c r="Y264" i="3"/>
  <c r="Z264" i="3"/>
  <c r="AA264" i="3"/>
  <c r="AB264" i="3"/>
  <c r="AC264" i="3"/>
  <c r="B265" i="3"/>
  <c r="C265" i="3"/>
  <c r="D265" i="3"/>
  <c r="E265" i="3"/>
  <c r="F265" i="3"/>
  <c r="G265" i="3"/>
  <c r="H265" i="3"/>
  <c r="I265" i="3"/>
  <c r="J265" i="3"/>
  <c r="K265" i="3"/>
  <c r="L265" i="3"/>
  <c r="M265" i="3"/>
  <c r="N265" i="3"/>
  <c r="O265" i="3"/>
  <c r="P265" i="3"/>
  <c r="Q265" i="3"/>
  <c r="R265" i="3"/>
  <c r="S265" i="3"/>
  <c r="T265" i="3"/>
  <c r="U265" i="3"/>
  <c r="V265" i="3"/>
  <c r="W265" i="3"/>
  <c r="X265" i="3"/>
  <c r="Y265" i="3"/>
  <c r="Z265" i="3"/>
  <c r="AA265" i="3"/>
  <c r="AB265" i="3"/>
  <c r="AC265" i="3"/>
  <c r="B266" i="3"/>
  <c r="C266" i="3"/>
  <c r="D266" i="3"/>
  <c r="E266" i="3"/>
  <c r="F266" i="3"/>
  <c r="G266" i="3"/>
  <c r="H266" i="3"/>
  <c r="I266" i="3"/>
  <c r="J266" i="3"/>
  <c r="K266" i="3"/>
  <c r="L266" i="3"/>
  <c r="M266" i="3"/>
  <c r="N266" i="3"/>
  <c r="O266" i="3"/>
  <c r="P266" i="3"/>
  <c r="Q266" i="3"/>
  <c r="R266" i="3"/>
  <c r="S266" i="3"/>
  <c r="T266" i="3"/>
  <c r="U266" i="3"/>
  <c r="V266" i="3"/>
  <c r="W266" i="3"/>
  <c r="X266" i="3"/>
  <c r="Y266" i="3"/>
  <c r="Z266" i="3"/>
  <c r="AA266" i="3"/>
  <c r="AB266" i="3"/>
  <c r="AC266" i="3"/>
  <c r="B267" i="3"/>
  <c r="C267" i="3"/>
  <c r="D267" i="3"/>
  <c r="E267" i="3"/>
  <c r="F267" i="3"/>
  <c r="G267" i="3"/>
  <c r="H267" i="3"/>
  <c r="I267" i="3"/>
  <c r="J267" i="3"/>
  <c r="K267" i="3"/>
  <c r="L267" i="3"/>
  <c r="M267" i="3"/>
  <c r="N267" i="3"/>
  <c r="O267" i="3"/>
  <c r="P267" i="3"/>
  <c r="Q267" i="3"/>
  <c r="R267" i="3"/>
  <c r="S267" i="3"/>
  <c r="T267" i="3"/>
  <c r="U267" i="3"/>
  <c r="V267" i="3"/>
  <c r="W267" i="3"/>
  <c r="X267" i="3"/>
  <c r="Y267" i="3"/>
  <c r="Z267" i="3"/>
  <c r="AA267" i="3"/>
  <c r="AB267" i="3"/>
  <c r="AC267" i="3"/>
  <c r="B268" i="3"/>
  <c r="C268" i="3"/>
  <c r="D268" i="3"/>
  <c r="E268" i="3"/>
  <c r="F268" i="3"/>
  <c r="G268" i="3"/>
  <c r="H268" i="3"/>
  <c r="I268" i="3"/>
  <c r="J268" i="3"/>
  <c r="K268" i="3"/>
  <c r="L268" i="3"/>
  <c r="M268" i="3"/>
  <c r="N268" i="3"/>
  <c r="O268" i="3"/>
  <c r="P268" i="3"/>
  <c r="Q268" i="3"/>
  <c r="R268" i="3"/>
  <c r="S268" i="3"/>
  <c r="T268" i="3"/>
  <c r="U268" i="3"/>
  <c r="V268" i="3"/>
  <c r="W268" i="3"/>
  <c r="X268" i="3"/>
  <c r="Y268" i="3"/>
  <c r="Z268" i="3"/>
  <c r="AA268" i="3"/>
  <c r="AB268" i="3"/>
  <c r="AC268" i="3"/>
  <c r="B269" i="3"/>
  <c r="C269" i="3"/>
  <c r="D269" i="3"/>
  <c r="E269" i="3"/>
  <c r="F269" i="3"/>
  <c r="G269" i="3"/>
  <c r="H269" i="3"/>
  <c r="I269" i="3"/>
  <c r="J269" i="3"/>
  <c r="K269" i="3"/>
  <c r="L269" i="3"/>
  <c r="M269" i="3"/>
  <c r="N269" i="3"/>
  <c r="O269" i="3"/>
  <c r="P269" i="3"/>
  <c r="Q269" i="3"/>
  <c r="R269" i="3"/>
  <c r="S269" i="3"/>
  <c r="T269" i="3"/>
  <c r="U269" i="3"/>
  <c r="V269" i="3"/>
  <c r="W269" i="3"/>
  <c r="X269" i="3"/>
  <c r="Y269" i="3"/>
  <c r="Z269" i="3"/>
  <c r="AA269" i="3"/>
  <c r="AB269" i="3"/>
  <c r="AC269" i="3"/>
  <c r="B270" i="3"/>
  <c r="C270" i="3"/>
  <c r="D270" i="3"/>
  <c r="E270" i="3"/>
  <c r="F270" i="3"/>
  <c r="G270" i="3"/>
  <c r="H270" i="3"/>
  <c r="I270" i="3"/>
  <c r="J270" i="3"/>
  <c r="K270" i="3"/>
  <c r="L270" i="3"/>
  <c r="M270" i="3"/>
  <c r="N270" i="3"/>
  <c r="O270" i="3"/>
  <c r="P270" i="3"/>
  <c r="Q270" i="3"/>
  <c r="R270" i="3"/>
  <c r="S270" i="3"/>
  <c r="T270" i="3"/>
  <c r="U270" i="3"/>
  <c r="V270" i="3"/>
  <c r="W270" i="3"/>
  <c r="X270" i="3"/>
  <c r="Y270" i="3"/>
  <c r="Z270" i="3"/>
  <c r="AA270" i="3"/>
  <c r="AB270" i="3"/>
  <c r="AC270" i="3"/>
  <c r="B271" i="3"/>
  <c r="C271" i="3"/>
  <c r="D271" i="3"/>
  <c r="E271" i="3"/>
  <c r="F271" i="3"/>
  <c r="G271" i="3"/>
  <c r="H271" i="3"/>
  <c r="I271" i="3"/>
  <c r="J271" i="3"/>
  <c r="K271" i="3"/>
  <c r="L271" i="3"/>
  <c r="M271" i="3"/>
  <c r="N271" i="3"/>
  <c r="O271" i="3"/>
  <c r="P271" i="3"/>
  <c r="Q271" i="3"/>
  <c r="R271" i="3"/>
  <c r="S271" i="3"/>
  <c r="T271" i="3"/>
  <c r="U271" i="3"/>
  <c r="V271" i="3"/>
  <c r="W271" i="3"/>
  <c r="X271" i="3"/>
  <c r="Y271" i="3"/>
  <c r="Z271" i="3"/>
  <c r="AA271" i="3"/>
  <c r="AB271" i="3"/>
  <c r="AC271" i="3"/>
  <c r="B272" i="3"/>
  <c r="C272" i="3"/>
  <c r="D272" i="3"/>
  <c r="E272" i="3"/>
  <c r="F272" i="3"/>
  <c r="G272" i="3"/>
  <c r="H272" i="3"/>
  <c r="I272" i="3"/>
  <c r="J272" i="3"/>
  <c r="K272" i="3"/>
  <c r="L272" i="3"/>
  <c r="M272" i="3"/>
  <c r="N272" i="3"/>
  <c r="O272" i="3"/>
  <c r="P272" i="3"/>
  <c r="Q272" i="3"/>
  <c r="R272" i="3"/>
  <c r="S272" i="3"/>
  <c r="T272" i="3"/>
  <c r="U272" i="3"/>
  <c r="V272" i="3"/>
  <c r="W272" i="3"/>
  <c r="X272" i="3"/>
  <c r="Y272" i="3"/>
  <c r="Z272" i="3"/>
  <c r="AA272" i="3"/>
  <c r="AB272" i="3"/>
  <c r="AC272" i="3"/>
  <c r="B273" i="3"/>
  <c r="C273" i="3"/>
  <c r="D273" i="3"/>
  <c r="E273" i="3"/>
  <c r="F273" i="3"/>
  <c r="G273" i="3"/>
  <c r="H273" i="3"/>
  <c r="I273" i="3"/>
  <c r="J273" i="3"/>
  <c r="K273" i="3"/>
  <c r="L273" i="3"/>
  <c r="M273" i="3"/>
  <c r="N273" i="3"/>
  <c r="O273" i="3"/>
  <c r="P273" i="3"/>
  <c r="Q273" i="3"/>
  <c r="R273" i="3"/>
  <c r="S273" i="3"/>
  <c r="T273" i="3"/>
  <c r="U273" i="3"/>
  <c r="V273" i="3"/>
  <c r="W273" i="3"/>
  <c r="X273" i="3"/>
  <c r="Y273" i="3"/>
  <c r="Z273" i="3"/>
  <c r="AA273" i="3"/>
  <c r="AB273" i="3"/>
  <c r="AC273" i="3"/>
  <c r="B274" i="3"/>
  <c r="D274" i="3"/>
  <c r="E274" i="3"/>
  <c r="F274" i="3"/>
  <c r="G274" i="3"/>
  <c r="H274" i="3"/>
  <c r="I274" i="3"/>
  <c r="J274" i="3"/>
  <c r="K274" i="3"/>
  <c r="L274" i="3"/>
  <c r="M274" i="3"/>
  <c r="N274" i="3"/>
  <c r="O274" i="3"/>
  <c r="P274" i="3"/>
  <c r="Q274" i="3"/>
  <c r="R274" i="3"/>
  <c r="S274" i="3"/>
  <c r="T274" i="3"/>
  <c r="U274" i="3"/>
  <c r="V274" i="3"/>
  <c r="W274" i="3"/>
  <c r="X274" i="3"/>
  <c r="Y274" i="3"/>
  <c r="Z274" i="3"/>
  <c r="AA274" i="3"/>
  <c r="AB274" i="3"/>
  <c r="AC274" i="3"/>
  <c r="B275" i="3"/>
  <c r="C275" i="3"/>
  <c r="D275" i="3"/>
  <c r="E275" i="3"/>
  <c r="F275" i="3"/>
  <c r="G275" i="3"/>
  <c r="H275" i="3"/>
  <c r="I275" i="3"/>
  <c r="J275" i="3"/>
  <c r="K275" i="3"/>
  <c r="L275" i="3"/>
  <c r="M275" i="3"/>
  <c r="N275" i="3"/>
  <c r="O275" i="3"/>
  <c r="P275" i="3"/>
  <c r="Q275" i="3"/>
  <c r="R275" i="3"/>
  <c r="S275" i="3"/>
  <c r="T275" i="3"/>
  <c r="U275" i="3"/>
  <c r="V275" i="3"/>
  <c r="W275" i="3"/>
  <c r="X275" i="3"/>
  <c r="Y275" i="3"/>
  <c r="Z275" i="3"/>
  <c r="AA275" i="3"/>
  <c r="AB275" i="3"/>
  <c r="AC275" i="3"/>
  <c r="B276" i="3"/>
  <c r="C276" i="3"/>
  <c r="D276" i="3"/>
  <c r="E276" i="3"/>
  <c r="F276" i="3"/>
  <c r="G276" i="3"/>
  <c r="H276" i="3"/>
  <c r="I276" i="3"/>
  <c r="J276" i="3"/>
  <c r="K276" i="3"/>
  <c r="L276" i="3"/>
  <c r="M276" i="3"/>
  <c r="N276" i="3"/>
  <c r="O276" i="3"/>
  <c r="P276" i="3"/>
  <c r="Q276" i="3"/>
  <c r="R276" i="3"/>
  <c r="S276" i="3"/>
  <c r="T276" i="3"/>
  <c r="U276" i="3"/>
  <c r="V276" i="3"/>
  <c r="W276" i="3"/>
  <c r="X276" i="3"/>
  <c r="Y276" i="3"/>
  <c r="Z276" i="3"/>
  <c r="AA276" i="3"/>
  <c r="AB276" i="3"/>
  <c r="AC276" i="3"/>
  <c r="B277" i="3"/>
  <c r="C277" i="3"/>
  <c r="D277" i="3"/>
  <c r="E277" i="3"/>
  <c r="F277" i="3"/>
  <c r="G277" i="3"/>
  <c r="H277" i="3"/>
  <c r="I277" i="3"/>
  <c r="J277" i="3"/>
  <c r="K277" i="3"/>
  <c r="L277" i="3"/>
  <c r="M277" i="3"/>
  <c r="N277" i="3"/>
  <c r="O277" i="3"/>
  <c r="P277" i="3"/>
  <c r="Q277" i="3"/>
  <c r="R277" i="3"/>
  <c r="S277" i="3"/>
  <c r="T277" i="3"/>
  <c r="U277" i="3"/>
  <c r="V277" i="3"/>
  <c r="W277" i="3"/>
  <c r="X277" i="3"/>
  <c r="Y277" i="3"/>
  <c r="Z277" i="3"/>
  <c r="AA277" i="3"/>
  <c r="AB277" i="3"/>
  <c r="AC277" i="3"/>
  <c r="B278" i="3"/>
  <c r="C278" i="3"/>
  <c r="D278" i="3"/>
  <c r="E278" i="3"/>
  <c r="F278" i="3"/>
  <c r="G278" i="3"/>
  <c r="H278" i="3"/>
  <c r="I278" i="3"/>
  <c r="J278" i="3"/>
  <c r="K278" i="3"/>
  <c r="L278" i="3"/>
  <c r="M278" i="3"/>
  <c r="N278" i="3"/>
  <c r="O278" i="3"/>
  <c r="P278" i="3"/>
  <c r="Q278" i="3"/>
  <c r="R278" i="3"/>
  <c r="S278" i="3"/>
  <c r="T278" i="3"/>
  <c r="U278" i="3"/>
  <c r="V278" i="3"/>
  <c r="W278" i="3"/>
  <c r="X278" i="3"/>
  <c r="Y278" i="3"/>
  <c r="Z278" i="3"/>
  <c r="AA278" i="3"/>
  <c r="AB278" i="3"/>
  <c r="AC278" i="3"/>
  <c r="B279" i="3"/>
  <c r="C279" i="3"/>
  <c r="D279" i="3"/>
  <c r="E279" i="3"/>
  <c r="F279" i="3"/>
  <c r="G279" i="3"/>
  <c r="H279" i="3"/>
  <c r="I279" i="3"/>
  <c r="J279" i="3"/>
  <c r="K279" i="3"/>
  <c r="L279" i="3"/>
  <c r="M279" i="3"/>
  <c r="N279" i="3"/>
  <c r="O279" i="3"/>
  <c r="P279" i="3"/>
  <c r="Q279" i="3"/>
  <c r="R279" i="3"/>
  <c r="S279" i="3"/>
  <c r="T279" i="3"/>
  <c r="U279" i="3"/>
  <c r="V279" i="3"/>
  <c r="W279" i="3"/>
  <c r="X279" i="3"/>
  <c r="Y279" i="3"/>
  <c r="Z279" i="3"/>
  <c r="AA279" i="3"/>
  <c r="AB279" i="3"/>
  <c r="AC279" i="3"/>
  <c r="B280" i="3"/>
  <c r="C280" i="3"/>
  <c r="D280" i="3"/>
  <c r="E280" i="3"/>
  <c r="F280" i="3"/>
  <c r="G280" i="3"/>
  <c r="H280" i="3"/>
  <c r="I280" i="3"/>
  <c r="J280" i="3"/>
  <c r="K280" i="3"/>
  <c r="L280" i="3"/>
  <c r="M280" i="3"/>
  <c r="N280" i="3"/>
  <c r="O280" i="3"/>
  <c r="P280" i="3"/>
  <c r="Q280" i="3"/>
  <c r="R280" i="3"/>
  <c r="S280" i="3"/>
  <c r="T280" i="3"/>
  <c r="U280" i="3"/>
  <c r="V280" i="3"/>
  <c r="W280" i="3"/>
  <c r="X280" i="3"/>
  <c r="Y280" i="3"/>
  <c r="Z280" i="3"/>
  <c r="AA280" i="3"/>
  <c r="AB280" i="3"/>
  <c r="AC280" i="3"/>
  <c r="B281" i="3"/>
  <c r="C281" i="3"/>
  <c r="D281" i="3"/>
  <c r="E281" i="3"/>
  <c r="F281" i="3"/>
  <c r="G281" i="3"/>
  <c r="H281" i="3"/>
  <c r="I281" i="3"/>
  <c r="J281" i="3"/>
  <c r="K281" i="3"/>
  <c r="L281" i="3"/>
  <c r="M281" i="3"/>
  <c r="N281" i="3"/>
  <c r="O281" i="3"/>
  <c r="P281" i="3"/>
  <c r="Q281" i="3"/>
  <c r="R281" i="3"/>
  <c r="S281" i="3"/>
  <c r="T281" i="3"/>
  <c r="U281" i="3"/>
  <c r="V281" i="3"/>
  <c r="W281" i="3"/>
  <c r="X281" i="3"/>
  <c r="Y281" i="3"/>
  <c r="Z281" i="3"/>
  <c r="AA281" i="3"/>
  <c r="AB281" i="3"/>
  <c r="AC281" i="3"/>
  <c r="B282" i="3"/>
  <c r="C282" i="3"/>
  <c r="D282" i="3"/>
  <c r="E282" i="3"/>
  <c r="F282" i="3"/>
  <c r="G282" i="3"/>
  <c r="H282" i="3"/>
  <c r="I282" i="3"/>
  <c r="J282" i="3"/>
  <c r="K282" i="3"/>
  <c r="L282" i="3"/>
  <c r="M282" i="3"/>
  <c r="N282" i="3"/>
  <c r="O282" i="3"/>
  <c r="P282" i="3"/>
  <c r="Q282" i="3"/>
  <c r="R282" i="3"/>
  <c r="S282" i="3"/>
  <c r="T282" i="3"/>
  <c r="U282" i="3"/>
  <c r="V282" i="3"/>
  <c r="W282" i="3"/>
  <c r="X282" i="3"/>
  <c r="Y282" i="3"/>
  <c r="Z282" i="3"/>
  <c r="AA282" i="3"/>
  <c r="AB282" i="3"/>
  <c r="AC282" i="3"/>
  <c r="B283" i="3"/>
  <c r="C283" i="3"/>
  <c r="D283" i="3"/>
  <c r="E283" i="3"/>
  <c r="F283" i="3"/>
  <c r="G283" i="3"/>
  <c r="H283" i="3"/>
  <c r="I283" i="3"/>
  <c r="J283" i="3"/>
  <c r="K283" i="3"/>
  <c r="L283" i="3"/>
  <c r="M283" i="3"/>
  <c r="N283" i="3"/>
  <c r="O283" i="3"/>
  <c r="P283" i="3"/>
  <c r="Q283" i="3"/>
  <c r="R283" i="3"/>
  <c r="S283" i="3"/>
  <c r="T283" i="3"/>
  <c r="U283" i="3"/>
  <c r="V283" i="3"/>
  <c r="W283" i="3"/>
  <c r="X283" i="3"/>
  <c r="Y283" i="3"/>
  <c r="Z283" i="3"/>
  <c r="AA283" i="3"/>
  <c r="AB283" i="3"/>
  <c r="AC283" i="3"/>
  <c r="B284" i="3"/>
  <c r="C284" i="3"/>
  <c r="D284" i="3"/>
  <c r="E284" i="3"/>
  <c r="F284" i="3"/>
  <c r="G284" i="3"/>
  <c r="H284" i="3"/>
  <c r="I284" i="3"/>
  <c r="J284" i="3"/>
  <c r="K284" i="3"/>
  <c r="L284" i="3"/>
  <c r="M284" i="3"/>
  <c r="N284" i="3"/>
  <c r="O284" i="3"/>
  <c r="P284" i="3"/>
  <c r="Q284" i="3"/>
  <c r="R284" i="3"/>
  <c r="S284" i="3"/>
  <c r="T284" i="3"/>
  <c r="U284" i="3"/>
  <c r="V284" i="3"/>
  <c r="W284" i="3"/>
  <c r="X284" i="3"/>
  <c r="Y284" i="3"/>
  <c r="Z284" i="3"/>
  <c r="AA284" i="3"/>
  <c r="AB284" i="3"/>
  <c r="AC284" i="3"/>
  <c r="B285" i="3"/>
  <c r="C285" i="3"/>
  <c r="D285" i="3"/>
  <c r="E285" i="3"/>
  <c r="F285" i="3"/>
  <c r="G285" i="3"/>
  <c r="H285" i="3"/>
  <c r="I285" i="3"/>
  <c r="J285" i="3"/>
  <c r="K285" i="3"/>
  <c r="L285" i="3"/>
  <c r="M285" i="3"/>
  <c r="N285" i="3"/>
  <c r="O285" i="3"/>
  <c r="P285" i="3"/>
  <c r="Q285" i="3"/>
  <c r="R285" i="3"/>
  <c r="S285" i="3"/>
  <c r="T285" i="3"/>
  <c r="U285" i="3"/>
  <c r="V285" i="3"/>
  <c r="W285" i="3"/>
  <c r="X285" i="3"/>
  <c r="Y285" i="3"/>
  <c r="Z285" i="3"/>
  <c r="AA285" i="3"/>
  <c r="AB285" i="3"/>
  <c r="AC285" i="3"/>
  <c r="B286" i="3"/>
  <c r="C286" i="3"/>
  <c r="D286" i="3"/>
  <c r="E286" i="3"/>
  <c r="F286" i="3"/>
  <c r="G286" i="3"/>
  <c r="H286" i="3"/>
  <c r="I286" i="3"/>
  <c r="J286" i="3"/>
  <c r="K286" i="3"/>
  <c r="L286" i="3"/>
  <c r="M286" i="3"/>
  <c r="N286" i="3"/>
  <c r="O286" i="3"/>
  <c r="P286" i="3"/>
  <c r="Q286" i="3"/>
  <c r="R286" i="3"/>
  <c r="S286" i="3"/>
  <c r="T286" i="3"/>
  <c r="U286" i="3"/>
  <c r="V286" i="3"/>
  <c r="W286" i="3"/>
  <c r="X286" i="3"/>
  <c r="Y286" i="3"/>
  <c r="Z286" i="3"/>
  <c r="AA286" i="3"/>
  <c r="AB286" i="3"/>
  <c r="AC286" i="3"/>
  <c r="B287" i="3"/>
  <c r="C287" i="3"/>
  <c r="D287" i="3"/>
  <c r="E287" i="3"/>
  <c r="F287" i="3"/>
  <c r="G287" i="3"/>
  <c r="H287" i="3"/>
  <c r="I287" i="3"/>
  <c r="J287" i="3"/>
  <c r="K287" i="3"/>
  <c r="L287" i="3"/>
  <c r="M287" i="3"/>
  <c r="N287" i="3"/>
  <c r="O287" i="3"/>
  <c r="P287" i="3"/>
  <c r="Q287" i="3"/>
  <c r="R287" i="3"/>
  <c r="S287" i="3"/>
  <c r="T287" i="3"/>
  <c r="U287" i="3"/>
  <c r="V287" i="3"/>
  <c r="W287" i="3"/>
  <c r="X287" i="3"/>
  <c r="Y287" i="3"/>
  <c r="Z287" i="3"/>
  <c r="AA287" i="3"/>
  <c r="AB287" i="3"/>
  <c r="AC287" i="3"/>
  <c r="B288" i="3"/>
  <c r="C288" i="3"/>
  <c r="D288" i="3"/>
  <c r="E288" i="3"/>
  <c r="F288" i="3"/>
  <c r="G288" i="3"/>
  <c r="H288" i="3"/>
  <c r="I288" i="3"/>
  <c r="J288" i="3"/>
  <c r="K288" i="3"/>
  <c r="L288" i="3"/>
  <c r="M288" i="3"/>
  <c r="N288" i="3"/>
  <c r="O288" i="3"/>
  <c r="P288" i="3"/>
  <c r="Q288" i="3"/>
  <c r="R288" i="3"/>
  <c r="S288" i="3"/>
  <c r="T288" i="3"/>
  <c r="U288" i="3"/>
  <c r="V288" i="3"/>
  <c r="W288" i="3"/>
  <c r="X288" i="3"/>
  <c r="Y288" i="3"/>
  <c r="Z288" i="3"/>
  <c r="AA288" i="3"/>
  <c r="AB288" i="3"/>
  <c r="AC288" i="3"/>
  <c r="B289" i="3"/>
  <c r="C289" i="3"/>
  <c r="D289" i="3"/>
  <c r="E289" i="3"/>
  <c r="F289" i="3"/>
  <c r="G289" i="3"/>
  <c r="H289" i="3"/>
  <c r="I289" i="3"/>
  <c r="J289" i="3"/>
  <c r="K289" i="3"/>
  <c r="L289" i="3"/>
  <c r="M289" i="3"/>
  <c r="N289" i="3"/>
  <c r="O289" i="3"/>
  <c r="P289" i="3"/>
  <c r="Q289" i="3"/>
  <c r="R289" i="3"/>
  <c r="S289" i="3"/>
  <c r="T289" i="3"/>
  <c r="U289" i="3"/>
  <c r="V289" i="3"/>
  <c r="W289" i="3"/>
  <c r="X289" i="3"/>
  <c r="Y289" i="3"/>
  <c r="Z289" i="3"/>
  <c r="AA289" i="3"/>
  <c r="AB289" i="3"/>
  <c r="AC289" i="3"/>
  <c r="B290" i="3"/>
  <c r="C290" i="3"/>
  <c r="D290" i="3"/>
  <c r="E290" i="3"/>
  <c r="F290" i="3"/>
  <c r="G290" i="3"/>
  <c r="H290" i="3"/>
  <c r="I290" i="3"/>
  <c r="J290" i="3"/>
  <c r="K290" i="3"/>
  <c r="L290" i="3"/>
  <c r="M290" i="3"/>
  <c r="N290" i="3"/>
  <c r="O290" i="3"/>
  <c r="P290" i="3"/>
  <c r="Q290" i="3"/>
  <c r="R290" i="3"/>
  <c r="S290" i="3"/>
  <c r="T290" i="3"/>
  <c r="U290" i="3"/>
  <c r="V290" i="3"/>
  <c r="W290" i="3"/>
  <c r="X290" i="3"/>
  <c r="Y290" i="3"/>
  <c r="Z290" i="3"/>
  <c r="AA290" i="3"/>
  <c r="AB290" i="3"/>
  <c r="AC290" i="3"/>
  <c r="B291" i="3"/>
  <c r="C291" i="3"/>
  <c r="D291" i="3"/>
  <c r="E291" i="3"/>
  <c r="F291" i="3"/>
  <c r="G291" i="3"/>
  <c r="H291" i="3"/>
  <c r="I291" i="3"/>
  <c r="J291" i="3"/>
  <c r="K291" i="3"/>
  <c r="L291" i="3"/>
  <c r="M291" i="3"/>
  <c r="N291" i="3"/>
  <c r="O291" i="3"/>
  <c r="P291" i="3"/>
  <c r="Q291" i="3"/>
  <c r="R291" i="3"/>
  <c r="S291" i="3"/>
  <c r="T291" i="3"/>
  <c r="U291" i="3"/>
  <c r="V291" i="3"/>
  <c r="W291" i="3"/>
  <c r="X291" i="3"/>
  <c r="Y291" i="3"/>
  <c r="Z291" i="3"/>
  <c r="AA291" i="3"/>
  <c r="AB291" i="3"/>
  <c r="AC291" i="3"/>
  <c r="B292" i="3"/>
  <c r="C292" i="3"/>
  <c r="D292" i="3"/>
  <c r="E292" i="3"/>
  <c r="F292" i="3"/>
  <c r="G292" i="3"/>
  <c r="H292" i="3"/>
  <c r="I292" i="3"/>
  <c r="J292" i="3"/>
  <c r="K292" i="3"/>
  <c r="L292" i="3"/>
  <c r="M292" i="3"/>
  <c r="N292" i="3"/>
  <c r="O292" i="3"/>
  <c r="P292" i="3"/>
  <c r="Q292" i="3"/>
  <c r="R292" i="3"/>
  <c r="S292" i="3"/>
  <c r="T292" i="3"/>
  <c r="U292" i="3"/>
  <c r="V292" i="3"/>
  <c r="W292" i="3"/>
  <c r="X292" i="3"/>
  <c r="Y292" i="3"/>
  <c r="Z292" i="3"/>
  <c r="AA292" i="3"/>
  <c r="AB292" i="3"/>
  <c r="AC292" i="3"/>
  <c r="B293" i="3"/>
  <c r="C293" i="3"/>
  <c r="D293" i="3"/>
  <c r="E293" i="3"/>
  <c r="F293" i="3"/>
  <c r="G293" i="3"/>
  <c r="H293" i="3"/>
  <c r="I293" i="3"/>
  <c r="J293" i="3"/>
  <c r="K293" i="3"/>
  <c r="L293" i="3"/>
  <c r="M293" i="3"/>
  <c r="N293" i="3"/>
  <c r="O293" i="3"/>
  <c r="P293" i="3"/>
  <c r="Q293" i="3"/>
  <c r="R293" i="3"/>
  <c r="S293" i="3"/>
  <c r="T293" i="3"/>
  <c r="U293" i="3"/>
  <c r="V293" i="3"/>
  <c r="W293" i="3"/>
  <c r="X293" i="3"/>
  <c r="Y293" i="3"/>
  <c r="Z293" i="3"/>
  <c r="AA293" i="3"/>
  <c r="AB293" i="3"/>
  <c r="AC293" i="3"/>
  <c r="B294" i="3"/>
  <c r="C294" i="3"/>
  <c r="D294" i="3"/>
  <c r="E294" i="3"/>
  <c r="F294" i="3"/>
  <c r="G294" i="3"/>
  <c r="H294" i="3"/>
  <c r="I294" i="3"/>
  <c r="J294" i="3"/>
  <c r="K294" i="3"/>
  <c r="L294" i="3"/>
  <c r="M294" i="3"/>
  <c r="N294" i="3"/>
  <c r="O294" i="3"/>
  <c r="P294" i="3"/>
  <c r="Q294" i="3"/>
  <c r="R294" i="3"/>
  <c r="S294" i="3"/>
  <c r="T294" i="3"/>
  <c r="U294" i="3"/>
  <c r="V294" i="3"/>
  <c r="W294" i="3"/>
  <c r="X294" i="3"/>
  <c r="Y294" i="3"/>
  <c r="Z294" i="3"/>
  <c r="AA294" i="3"/>
  <c r="AB294" i="3"/>
  <c r="AC294" i="3"/>
  <c r="B295" i="3"/>
  <c r="C295" i="3"/>
  <c r="D295" i="3"/>
  <c r="E295" i="3"/>
  <c r="F295" i="3"/>
  <c r="G295" i="3"/>
  <c r="H295" i="3"/>
  <c r="I295" i="3"/>
  <c r="J295" i="3"/>
  <c r="K295" i="3"/>
  <c r="L295" i="3"/>
  <c r="M295" i="3"/>
  <c r="N295" i="3"/>
  <c r="O295" i="3"/>
  <c r="P295" i="3"/>
  <c r="Q295" i="3"/>
  <c r="R295" i="3"/>
  <c r="S295" i="3"/>
  <c r="T295" i="3"/>
  <c r="U295" i="3"/>
  <c r="V295" i="3"/>
  <c r="W295" i="3"/>
  <c r="X295" i="3"/>
  <c r="Y295" i="3"/>
  <c r="Z295" i="3"/>
  <c r="AA295" i="3"/>
  <c r="AB295" i="3"/>
  <c r="AC295" i="3"/>
  <c r="B296" i="3"/>
  <c r="C296" i="3"/>
  <c r="D296" i="3"/>
  <c r="E296" i="3"/>
  <c r="F296" i="3"/>
  <c r="G296" i="3"/>
  <c r="H296" i="3"/>
  <c r="I296" i="3"/>
  <c r="J296" i="3"/>
  <c r="K296" i="3"/>
  <c r="L296" i="3"/>
  <c r="M296" i="3"/>
  <c r="N296" i="3"/>
  <c r="O296" i="3"/>
  <c r="P296" i="3"/>
  <c r="Q296" i="3"/>
  <c r="R296" i="3"/>
  <c r="S296" i="3"/>
  <c r="T296" i="3"/>
  <c r="U296" i="3"/>
  <c r="V296" i="3"/>
  <c r="W296" i="3"/>
  <c r="X296" i="3"/>
  <c r="Y296" i="3"/>
  <c r="Z296" i="3"/>
  <c r="AA296" i="3"/>
  <c r="AB296" i="3"/>
  <c r="AC296" i="3"/>
  <c r="B297" i="3"/>
  <c r="C297" i="3"/>
  <c r="D297" i="3"/>
  <c r="E297" i="3"/>
  <c r="F297" i="3"/>
  <c r="G297" i="3"/>
  <c r="H297" i="3"/>
  <c r="I297" i="3"/>
  <c r="J297" i="3"/>
  <c r="K297" i="3"/>
  <c r="L297" i="3"/>
  <c r="M297" i="3"/>
  <c r="N297" i="3"/>
  <c r="O297" i="3"/>
  <c r="P297" i="3"/>
  <c r="Q297" i="3"/>
  <c r="R297" i="3"/>
  <c r="S297" i="3"/>
  <c r="T297" i="3"/>
  <c r="U297" i="3"/>
  <c r="V297" i="3"/>
  <c r="W297" i="3"/>
  <c r="X297" i="3"/>
  <c r="Y297" i="3"/>
  <c r="Z297" i="3"/>
  <c r="AA297" i="3"/>
  <c r="AB297" i="3"/>
  <c r="AC297" i="3"/>
  <c r="B298" i="3"/>
  <c r="C298" i="3"/>
  <c r="D298" i="3"/>
  <c r="E298" i="3"/>
  <c r="F298" i="3"/>
  <c r="G298" i="3"/>
  <c r="H298" i="3"/>
  <c r="I298" i="3"/>
  <c r="J298" i="3"/>
  <c r="K298" i="3"/>
  <c r="L298" i="3"/>
  <c r="M298" i="3"/>
  <c r="N298" i="3"/>
  <c r="O298" i="3"/>
  <c r="P298" i="3"/>
  <c r="Q298" i="3"/>
  <c r="R298" i="3"/>
  <c r="S298" i="3"/>
  <c r="T298" i="3"/>
  <c r="U298" i="3"/>
  <c r="V298" i="3"/>
  <c r="W298" i="3"/>
  <c r="X298" i="3"/>
  <c r="Y298" i="3"/>
  <c r="Z298" i="3"/>
  <c r="AA298" i="3"/>
  <c r="AB298" i="3"/>
  <c r="AC298" i="3"/>
  <c r="B299" i="3"/>
  <c r="C299" i="3"/>
  <c r="D299" i="3"/>
  <c r="E299" i="3"/>
  <c r="F299" i="3"/>
  <c r="G299" i="3"/>
  <c r="H299" i="3"/>
  <c r="I299" i="3"/>
  <c r="J299" i="3"/>
  <c r="K299" i="3"/>
  <c r="L299" i="3"/>
  <c r="M299" i="3"/>
  <c r="N299" i="3"/>
  <c r="O299" i="3"/>
  <c r="P299" i="3"/>
  <c r="Q299" i="3"/>
  <c r="R299" i="3"/>
  <c r="S299" i="3"/>
  <c r="T299" i="3"/>
  <c r="U299" i="3"/>
  <c r="V299" i="3"/>
  <c r="W299" i="3"/>
  <c r="X299" i="3"/>
  <c r="Y299" i="3"/>
  <c r="Z299" i="3"/>
  <c r="AA299" i="3"/>
  <c r="AB299" i="3"/>
  <c r="AC299" i="3"/>
  <c r="B300" i="3"/>
  <c r="C300" i="3"/>
  <c r="D300" i="3"/>
  <c r="E300" i="3"/>
  <c r="F300" i="3"/>
  <c r="G300" i="3"/>
  <c r="H300" i="3"/>
  <c r="I300" i="3"/>
  <c r="J300" i="3"/>
  <c r="K300" i="3"/>
  <c r="L300" i="3"/>
  <c r="M300" i="3"/>
  <c r="N300" i="3"/>
  <c r="O300" i="3"/>
  <c r="P300" i="3"/>
  <c r="Q300" i="3"/>
  <c r="R300" i="3"/>
  <c r="S300" i="3"/>
  <c r="T300" i="3"/>
  <c r="U300" i="3"/>
  <c r="V300" i="3"/>
  <c r="W300" i="3"/>
  <c r="X300" i="3"/>
  <c r="Y300" i="3"/>
  <c r="Z300" i="3"/>
  <c r="AA300" i="3"/>
  <c r="AB300" i="3"/>
  <c r="AC300" i="3"/>
  <c r="B301" i="3"/>
  <c r="C301" i="3"/>
  <c r="D301" i="3"/>
  <c r="E301" i="3"/>
  <c r="F301" i="3"/>
  <c r="G301" i="3"/>
  <c r="H301" i="3"/>
  <c r="I301" i="3"/>
  <c r="J301" i="3"/>
  <c r="K301" i="3"/>
  <c r="L301" i="3"/>
  <c r="M301" i="3"/>
  <c r="N301" i="3"/>
  <c r="O301" i="3"/>
  <c r="P301" i="3"/>
  <c r="Q301" i="3"/>
  <c r="R301" i="3"/>
  <c r="S301" i="3"/>
  <c r="T301" i="3"/>
  <c r="U301" i="3"/>
  <c r="V301" i="3"/>
  <c r="W301" i="3"/>
  <c r="X301" i="3"/>
  <c r="Y301" i="3"/>
  <c r="Z301" i="3"/>
  <c r="AA301" i="3"/>
  <c r="AB301" i="3"/>
  <c r="AC301" i="3"/>
  <c r="B302" i="3"/>
  <c r="C302" i="3"/>
  <c r="D302" i="3"/>
  <c r="E302" i="3"/>
  <c r="F302" i="3"/>
  <c r="G302" i="3"/>
  <c r="H302" i="3"/>
  <c r="I302" i="3"/>
  <c r="J302" i="3"/>
  <c r="K302" i="3"/>
  <c r="L302" i="3"/>
  <c r="M302" i="3"/>
  <c r="N302" i="3"/>
  <c r="O302" i="3"/>
  <c r="P302" i="3"/>
  <c r="Q302" i="3"/>
  <c r="R302" i="3"/>
  <c r="S302" i="3"/>
  <c r="T302" i="3"/>
  <c r="U302" i="3"/>
  <c r="V302" i="3"/>
  <c r="W302" i="3"/>
  <c r="X302" i="3"/>
  <c r="Y302" i="3"/>
  <c r="Z302" i="3"/>
  <c r="AA302" i="3"/>
  <c r="AB302" i="3"/>
  <c r="AC302" i="3"/>
  <c r="B303" i="3"/>
  <c r="C303" i="3"/>
  <c r="D303" i="3"/>
  <c r="E303" i="3"/>
  <c r="F303" i="3"/>
  <c r="G303" i="3"/>
  <c r="H303" i="3"/>
  <c r="I303" i="3"/>
  <c r="J303" i="3"/>
  <c r="K303" i="3"/>
  <c r="L303" i="3"/>
  <c r="M303" i="3"/>
  <c r="N303" i="3"/>
  <c r="O303" i="3"/>
  <c r="P303" i="3"/>
  <c r="Q303" i="3"/>
  <c r="R303" i="3"/>
  <c r="S303" i="3"/>
  <c r="T303" i="3"/>
  <c r="U303" i="3"/>
  <c r="V303" i="3"/>
  <c r="W303" i="3"/>
  <c r="X303" i="3"/>
  <c r="Y303" i="3"/>
  <c r="Z303" i="3"/>
  <c r="AA303" i="3"/>
  <c r="AB303" i="3"/>
  <c r="AC303" i="3"/>
  <c r="B304" i="3"/>
  <c r="C304" i="3"/>
  <c r="D304" i="3"/>
  <c r="E304" i="3"/>
  <c r="F304" i="3"/>
  <c r="G304" i="3"/>
  <c r="H304" i="3"/>
  <c r="I304" i="3"/>
  <c r="J304" i="3"/>
  <c r="K304" i="3"/>
  <c r="L304" i="3"/>
  <c r="M304" i="3"/>
  <c r="N304" i="3"/>
  <c r="O304" i="3"/>
  <c r="P304" i="3"/>
  <c r="Q304" i="3"/>
  <c r="R304" i="3"/>
  <c r="S304" i="3"/>
  <c r="T304" i="3"/>
  <c r="U304" i="3"/>
  <c r="V304" i="3"/>
  <c r="W304" i="3"/>
  <c r="X304" i="3"/>
  <c r="Y304" i="3"/>
  <c r="Z304" i="3"/>
  <c r="AA304" i="3"/>
  <c r="AB304" i="3"/>
  <c r="AC304" i="3"/>
  <c r="B305" i="3"/>
  <c r="C305" i="3"/>
  <c r="D305" i="3"/>
  <c r="E305" i="3"/>
  <c r="F305" i="3"/>
  <c r="G305" i="3"/>
  <c r="H305" i="3"/>
  <c r="I305" i="3"/>
  <c r="J305" i="3"/>
  <c r="K305" i="3"/>
  <c r="L305" i="3"/>
  <c r="M305" i="3"/>
  <c r="N305" i="3"/>
  <c r="O305" i="3"/>
  <c r="P305" i="3"/>
  <c r="Q305" i="3"/>
  <c r="R305" i="3"/>
  <c r="S305" i="3"/>
  <c r="T305" i="3"/>
  <c r="U305" i="3"/>
  <c r="V305" i="3"/>
  <c r="W305" i="3"/>
  <c r="X305" i="3"/>
  <c r="Y305" i="3"/>
  <c r="Z305" i="3"/>
  <c r="AA305" i="3"/>
  <c r="AB305" i="3"/>
  <c r="AC305" i="3"/>
  <c r="B306" i="3"/>
  <c r="C306" i="3"/>
  <c r="D306" i="3"/>
  <c r="E306" i="3"/>
  <c r="F306" i="3"/>
  <c r="G306" i="3"/>
  <c r="H306" i="3"/>
  <c r="I306" i="3"/>
  <c r="J306" i="3"/>
  <c r="K306" i="3"/>
  <c r="L306" i="3"/>
  <c r="M306" i="3"/>
  <c r="N306" i="3"/>
  <c r="O306" i="3"/>
  <c r="P306" i="3"/>
  <c r="Q306" i="3"/>
  <c r="R306" i="3"/>
  <c r="S306" i="3"/>
  <c r="T306" i="3"/>
  <c r="U306" i="3"/>
  <c r="V306" i="3"/>
  <c r="W306" i="3"/>
  <c r="X306" i="3"/>
  <c r="Y306" i="3"/>
  <c r="Z306" i="3"/>
  <c r="AA306" i="3"/>
  <c r="AB306" i="3"/>
  <c r="AC306" i="3"/>
  <c r="B307" i="3"/>
  <c r="C307" i="3"/>
  <c r="D307" i="3"/>
  <c r="E307" i="3"/>
  <c r="F307" i="3"/>
  <c r="G307" i="3"/>
  <c r="H307" i="3"/>
  <c r="I307" i="3"/>
  <c r="J307" i="3"/>
  <c r="K307" i="3"/>
  <c r="L307" i="3"/>
  <c r="M307" i="3"/>
  <c r="N307" i="3"/>
  <c r="O307" i="3"/>
  <c r="P307" i="3"/>
  <c r="Q307" i="3"/>
  <c r="R307" i="3"/>
  <c r="S307" i="3"/>
  <c r="T307" i="3"/>
  <c r="U307" i="3"/>
  <c r="V307" i="3"/>
  <c r="W307" i="3"/>
  <c r="X307" i="3"/>
  <c r="Y307" i="3"/>
  <c r="Z307" i="3"/>
  <c r="AA307" i="3"/>
  <c r="AB307" i="3"/>
  <c r="AC307" i="3"/>
  <c r="B308" i="3"/>
  <c r="C308" i="3"/>
  <c r="D308" i="3"/>
  <c r="E308" i="3"/>
  <c r="F308" i="3"/>
  <c r="G308" i="3"/>
  <c r="H308" i="3"/>
  <c r="I308" i="3"/>
  <c r="J308" i="3"/>
  <c r="K308" i="3"/>
  <c r="L308" i="3"/>
  <c r="M308" i="3"/>
  <c r="N308" i="3"/>
  <c r="O308" i="3"/>
  <c r="P308" i="3"/>
  <c r="Q308" i="3"/>
  <c r="R308" i="3"/>
  <c r="S308" i="3"/>
  <c r="T308" i="3"/>
  <c r="U308" i="3"/>
  <c r="V308" i="3"/>
  <c r="W308" i="3"/>
  <c r="X308" i="3"/>
  <c r="Y308" i="3"/>
  <c r="Z308" i="3"/>
  <c r="AA308" i="3"/>
  <c r="AB308" i="3"/>
  <c r="AC308" i="3"/>
  <c r="B309" i="3"/>
  <c r="C309" i="3"/>
  <c r="D309" i="3"/>
  <c r="E309" i="3"/>
  <c r="F309" i="3"/>
  <c r="G309" i="3"/>
  <c r="H309" i="3"/>
  <c r="I309" i="3"/>
  <c r="J309" i="3"/>
  <c r="K309" i="3"/>
  <c r="L309" i="3"/>
  <c r="M309" i="3"/>
  <c r="N309" i="3"/>
  <c r="O309" i="3"/>
  <c r="P309" i="3"/>
  <c r="Q309" i="3"/>
  <c r="R309" i="3"/>
  <c r="S309" i="3"/>
  <c r="T309" i="3"/>
  <c r="U309" i="3"/>
  <c r="V309" i="3"/>
  <c r="W309" i="3"/>
  <c r="X309" i="3"/>
  <c r="Y309" i="3"/>
  <c r="Z309" i="3"/>
  <c r="AA309" i="3"/>
  <c r="AB309" i="3"/>
  <c r="AC309" i="3"/>
  <c r="B310" i="3"/>
  <c r="C310" i="3"/>
  <c r="D310" i="3"/>
  <c r="E310" i="3"/>
  <c r="F310" i="3"/>
  <c r="G310" i="3"/>
  <c r="H310" i="3"/>
  <c r="I310" i="3"/>
  <c r="J310" i="3"/>
  <c r="K310" i="3"/>
  <c r="L310" i="3"/>
  <c r="M310" i="3"/>
  <c r="N310" i="3"/>
  <c r="O310" i="3"/>
  <c r="P310" i="3"/>
  <c r="Q310" i="3"/>
  <c r="R310" i="3"/>
  <c r="S310" i="3"/>
  <c r="T310" i="3"/>
  <c r="U310" i="3"/>
  <c r="V310" i="3"/>
  <c r="W310" i="3"/>
  <c r="X310" i="3"/>
  <c r="Y310" i="3"/>
  <c r="Z310" i="3"/>
  <c r="AA310" i="3"/>
  <c r="AB310" i="3"/>
  <c r="AC310" i="3"/>
  <c r="B311" i="3"/>
  <c r="C311" i="3"/>
  <c r="D311" i="3"/>
  <c r="E311" i="3"/>
  <c r="F311" i="3"/>
  <c r="G311" i="3"/>
  <c r="H311" i="3"/>
  <c r="I311" i="3"/>
  <c r="J311" i="3"/>
  <c r="K311" i="3"/>
  <c r="L311" i="3"/>
  <c r="M311" i="3"/>
  <c r="N311" i="3"/>
  <c r="O311" i="3"/>
  <c r="P311" i="3"/>
  <c r="Q311" i="3"/>
  <c r="R311" i="3"/>
  <c r="S311" i="3"/>
  <c r="T311" i="3"/>
  <c r="U311" i="3"/>
  <c r="V311" i="3"/>
  <c r="W311" i="3"/>
  <c r="X311" i="3"/>
  <c r="Y311" i="3"/>
  <c r="Z311" i="3"/>
  <c r="AA311" i="3"/>
  <c r="AB311" i="3"/>
  <c r="AC311" i="3"/>
  <c r="B312" i="3"/>
  <c r="C312" i="3"/>
  <c r="D312" i="3"/>
  <c r="E312" i="3"/>
  <c r="F312" i="3"/>
  <c r="G312" i="3"/>
  <c r="H312" i="3"/>
  <c r="I312" i="3"/>
  <c r="J312" i="3"/>
  <c r="K312" i="3"/>
  <c r="L312" i="3"/>
  <c r="M312" i="3"/>
  <c r="N312" i="3"/>
  <c r="O312" i="3"/>
  <c r="P312" i="3"/>
  <c r="Q312" i="3"/>
  <c r="R312" i="3"/>
  <c r="S312" i="3"/>
  <c r="T312" i="3"/>
  <c r="U312" i="3"/>
  <c r="V312" i="3"/>
  <c r="W312" i="3"/>
  <c r="X312" i="3"/>
  <c r="Y312" i="3"/>
  <c r="Z312" i="3"/>
  <c r="AA312" i="3"/>
  <c r="AB312" i="3"/>
  <c r="AC312" i="3"/>
  <c r="B313" i="3"/>
  <c r="C313" i="3"/>
  <c r="D313" i="3"/>
  <c r="E313" i="3"/>
  <c r="F313" i="3"/>
  <c r="G313" i="3"/>
  <c r="H313" i="3"/>
  <c r="I313" i="3"/>
  <c r="J313" i="3"/>
  <c r="K313" i="3"/>
  <c r="L313" i="3"/>
  <c r="M313" i="3"/>
  <c r="N313" i="3"/>
  <c r="O313" i="3"/>
  <c r="P313" i="3"/>
  <c r="Q313" i="3"/>
  <c r="R313" i="3"/>
  <c r="S313" i="3"/>
  <c r="T313" i="3"/>
  <c r="U313" i="3"/>
  <c r="V313" i="3"/>
  <c r="W313" i="3"/>
  <c r="X313" i="3"/>
  <c r="Y313" i="3"/>
  <c r="Z313" i="3"/>
  <c r="AA313" i="3"/>
  <c r="AB313" i="3"/>
  <c r="AC313" i="3"/>
  <c r="B314" i="3"/>
  <c r="C314" i="3"/>
  <c r="D314" i="3"/>
  <c r="E314" i="3"/>
  <c r="F314" i="3"/>
  <c r="G314" i="3"/>
  <c r="H314" i="3"/>
  <c r="I314" i="3"/>
  <c r="J314" i="3"/>
  <c r="K314" i="3"/>
  <c r="L314" i="3"/>
  <c r="M314" i="3"/>
  <c r="N314" i="3"/>
  <c r="O314" i="3"/>
  <c r="P314" i="3"/>
  <c r="Q314" i="3"/>
  <c r="R314" i="3"/>
  <c r="S314" i="3"/>
  <c r="T314" i="3"/>
  <c r="U314" i="3"/>
  <c r="V314" i="3"/>
  <c r="W314" i="3"/>
  <c r="X314" i="3"/>
  <c r="Y314" i="3"/>
  <c r="Z314" i="3"/>
  <c r="AA314" i="3"/>
  <c r="AB314" i="3"/>
  <c r="AC314" i="3"/>
  <c r="B315" i="3"/>
  <c r="C315" i="3"/>
  <c r="D315" i="3"/>
  <c r="E315" i="3"/>
  <c r="F315" i="3"/>
  <c r="G315" i="3"/>
  <c r="H315" i="3"/>
  <c r="I315" i="3"/>
  <c r="J315" i="3"/>
  <c r="K315" i="3"/>
  <c r="L315" i="3"/>
  <c r="M315" i="3"/>
  <c r="N315" i="3"/>
  <c r="O315" i="3"/>
  <c r="P315" i="3"/>
  <c r="Q315" i="3"/>
  <c r="R315" i="3"/>
  <c r="S315" i="3"/>
  <c r="T315" i="3"/>
  <c r="U315" i="3"/>
  <c r="V315" i="3"/>
  <c r="W315" i="3"/>
  <c r="X315" i="3"/>
  <c r="Y315" i="3"/>
  <c r="Z315" i="3"/>
  <c r="AA315" i="3"/>
  <c r="AB315" i="3"/>
  <c r="AC315" i="3"/>
  <c r="B316" i="3"/>
  <c r="C316" i="3"/>
  <c r="D316" i="3"/>
  <c r="E316" i="3"/>
  <c r="F316" i="3"/>
  <c r="G316" i="3"/>
  <c r="H316" i="3"/>
  <c r="I316" i="3"/>
  <c r="J316" i="3"/>
  <c r="K316" i="3"/>
  <c r="L316" i="3"/>
  <c r="M316" i="3"/>
  <c r="N316" i="3"/>
  <c r="O316" i="3"/>
  <c r="P316" i="3"/>
  <c r="Q316" i="3"/>
  <c r="R316" i="3"/>
  <c r="S316" i="3"/>
  <c r="T316" i="3"/>
  <c r="U316" i="3"/>
  <c r="V316" i="3"/>
  <c r="W316" i="3"/>
  <c r="X316" i="3"/>
  <c r="Y316" i="3"/>
  <c r="Z316" i="3"/>
  <c r="AA316" i="3"/>
  <c r="AB316" i="3"/>
  <c r="AC316" i="3"/>
  <c r="B317" i="3"/>
  <c r="C317" i="3"/>
  <c r="D317" i="3"/>
  <c r="E317" i="3"/>
  <c r="F317" i="3"/>
  <c r="G317" i="3"/>
  <c r="H317" i="3"/>
  <c r="I317" i="3"/>
  <c r="J317" i="3"/>
  <c r="K317" i="3"/>
  <c r="L317" i="3"/>
  <c r="M317" i="3"/>
  <c r="N317" i="3"/>
  <c r="O317" i="3"/>
  <c r="P317" i="3"/>
  <c r="Q317" i="3"/>
  <c r="R317" i="3"/>
  <c r="S317" i="3"/>
  <c r="T317" i="3"/>
  <c r="U317" i="3"/>
  <c r="V317" i="3"/>
  <c r="W317" i="3"/>
  <c r="X317" i="3"/>
  <c r="Y317" i="3"/>
  <c r="Z317" i="3"/>
  <c r="AA317" i="3"/>
  <c r="AB317" i="3"/>
  <c r="AC317" i="3"/>
  <c r="B318" i="3"/>
  <c r="C318" i="3"/>
  <c r="D318" i="3"/>
  <c r="E318" i="3"/>
  <c r="F318" i="3"/>
  <c r="G318" i="3"/>
  <c r="H318" i="3"/>
  <c r="I318" i="3"/>
  <c r="J318" i="3"/>
  <c r="K318" i="3"/>
  <c r="L318" i="3"/>
  <c r="M318" i="3"/>
  <c r="N318" i="3"/>
  <c r="O318" i="3"/>
  <c r="P318" i="3"/>
  <c r="Q318" i="3"/>
  <c r="R318" i="3"/>
  <c r="S318" i="3"/>
  <c r="T318" i="3"/>
  <c r="U318" i="3"/>
  <c r="V318" i="3"/>
  <c r="W318" i="3"/>
  <c r="X318" i="3"/>
  <c r="Y318" i="3"/>
  <c r="Z318" i="3"/>
  <c r="AA318" i="3"/>
  <c r="AB318" i="3"/>
  <c r="AC318" i="3"/>
  <c r="B319" i="3"/>
  <c r="C319" i="3"/>
  <c r="D319" i="3"/>
  <c r="E319" i="3"/>
  <c r="F319" i="3"/>
  <c r="G319" i="3"/>
  <c r="H319" i="3"/>
  <c r="I319" i="3"/>
  <c r="J319" i="3"/>
  <c r="K319" i="3"/>
  <c r="L319" i="3"/>
  <c r="M319" i="3"/>
  <c r="N319" i="3"/>
  <c r="O319" i="3"/>
  <c r="P319" i="3"/>
  <c r="Q319" i="3"/>
  <c r="R319" i="3"/>
  <c r="S319" i="3"/>
  <c r="T319" i="3"/>
  <c r="U319" i="3"/>
  <c r="V319" i="3"/>
  <c r="W319" i="3"/>
  <c r="X319" i="3"/>
  <c r="Y319" i="3"/>
  <c r="Z319" i="3"/>
  <c r="AA319" i="3"/>
  <c r="AB319" i="3"/>
  <c r="AC319" i="3"/>
  <c r="B320" i="3"/>
  <c r="C320" i="3"/>
  <c r="D320" i="3"/>
  <c r="E320" i="3"/>
  <c r="F320" i="3"/>
  <c r="G320" i="3"/>
  <c r="H320" i="3"/>
  <c r="I320" i="3"/>
  <c r="J320" i="3"/>
  <c r="K320" i="3"/>
  <c r="L320" i="3"/>
  <c r="M320" i="3"/>
  <c r="N320" i="3"/>
  <c r="O320" i="3"/>
  <c r="P320" i="3"/>
  <c r="Q320" i="3"/>
  <c r="R320" i="3"/>
  <c r="S320" i="3"/>
  <c r="T320" i="3"/>
  <c r="U320" i="3"/>
  <c r="V320" i="3"/>
  <c r="W320" i="3"/>
  <c r="X320" i="3"/>
  <c r="Y320" i="3"/>
  <c r="Z320" i="3"/>
  <c r="AA320" i="3"/>
  <c r="AB320" i="3"/>
  <c r="AC320" i="3"/>
  <c r="B321" i="3"/>
  <c r="C321" i="3"/>
  <c r="D321" i="3"/>
  <c r="E321" i="3"/>
  <c r="F321" i="3"/>
  <c r="G321" i="3"/>
  <c r="H321" i="3"/>
  <c r="I321" i="3"/>
  <c r="J321" i="3"/>
  <c r="K321" i="3"/>
  <c r="L321" i="3"/>
  <c r="M321" i="3"/>
  <c r="N321" i="3"/>
  <c r="O321" i="3"/>
  <c r="P321" i="3"/>
  <c r="Q321" i="3"/>
  <c r="R321" i="3"/>
  <c r="S321" i="3"/>
  <c r="T321" i="3"/>
  <c r="U321" i="3"/>
  <c r="V321" i="3"/>
  <c r="W321" i="3"/>
  <c r="X321" i="3"/>
  <c r="Y321" i="3"/>
  <c r="Z321" i="3"/>
  <c r="AA321" i="3"/>
  <c r="AB321" i="3"/>
  <c r="AC321" i="3"/>
  <c r="B322" i="3"/>
  <c r="C322" i="3"/>
  <c r="D322" i="3"/>
  <c r="E322" i="3"/>
  <c r="F322" i="3"/>
  <c r="G322" i="3"/>
  <c r="H322" i="3"/>
  <c r="I322" i="3"/>
  <c r="J322" i="3"/>
  <c r="K322" i="3"/>
  <c r="L322" i="3"/>
  <c r="M322" i="3"/>
  <c r="N322" i="3"/>
  <c r="O322" i="3"/>
  <c r="P322" i="3"/>
  <c r="Q322" i="3"/>
  <c r="R322" i="3"/>
  <c r="S322" i="3"/>
  <c r="T322" i="3"/>
  <c r="U322" i="3"/>
  <c r="V322" i="3"/>
  <c r="W322" i="3"/>
  <c r="X322" i="3"/>
  <c r="Y322" i="3"/>
  <c r="Z322" i="3"/>
  <c r="AA322" i="3"/>
  <c r="AB322" i="3"/>
  <c r="AC322" i="3"/>
  <c r="B323" i="3"/>
  <c r="C323" i="3"/>
  <c r="D323" i="3"/>
  <c r="E323" i="3"/>
  <c r="F323" i="3"/>
  <c r="G323" i="3"/>
  <c r="H323" i="3"/>
  <c r="I323" i="3"/>
  <c r="J323" i="3"/>
  <c r="K323" i="3"/>
  <c r="L323" i="3"/>
  <c r="M323" i="3"/>
  <c r="N323" i="3"/>
  <c r="O323" i="3"/>
  <c r="P323" i="3"/>
  <c r="Q323" i="3"/>
  <c r="R323" i="3"/>
  <c r="S323" i="3"/>
  <c r="T323" i="3"/>
  <c r="U323" i="3"/>
  <c r="V323" i="3"/>
  <c r="W323" i="3"/>
  <c r="X323" i="3"/>
  <c r="Y323" i="3"/>
  <c r="Z323" i="3"/>
  <c r="AA323" i="3"/>
  <c r="AB323" i="3"/>
  <c r="AC323" i="3"/>
  <c r="B324" i="3"/>
  <c r="C324" i="3"/>
  <c r="D324" i="3"/>
  <c r="E324" i="3"/>
  <c r="F324" i="3"/>
  <c r="G324" i="3"/>
  <c r="H324" i="3"/>
  <c r="I324" i="3"/>
  <c r="J324" i="3"/>
  <c r="K324" i="3"/>
  <c r="L324" i="3"/>
  <c r="M324" i="3"/>
  <c r="N324" i="3"/>
  <c r="O324" i="3"/>
  <c r="P324" i="3"/>
  <c r="Q324" i="3"/>
  <c r="R324" i="3"/>
  <c r="S324" i="3"/>
  <c r="T324" i="3"/>
  <c r="U324" i="3"/>
  <c r="V324" i="3"/>
  <c r="W324" i="3"/>
  <c r="X324" i="3"/>
  <c r="Y324" i="3"/>
  <c r="Z324" i="3"/>
  <c r="AA324" i="3"/>
  <c r="AB324" i="3"/>
  <c r="AC324" i="3"/>
  <c r="B325" i="3"/>
  <c r="C325" i="3"/>
  <c r="D325" i="3"/>
  <c r="E325" i="3"/>
  <c r="F325" i="3"/>
  <c r="G325" i="3"/>
  <c r="H325" i="3"/>
  <c r="I325" i="3"/>
  <c r="J325" i="3"/>
  <c r="K325" i="3"/>
  <c r="L325" i="3"/>
  <c r="M325" i="3"/>
  <c r="N325" i="3"/>
  <c r="O325" i="3"/>
  <c r="P325" i="3"/>
  <c r="Q325" i="3"/>
  <c r="R325" i="3"/>
  <c r="S325" i="3"/>
  <c r="T325" i="3"/>
  <c r="U325" i="3"/>
  <c r="V325" i="3"/>
  <c r="W325" i="3"/>
  <c r="X325" i="3"/>
  <c r="Y325" i="3"/>
  <c r="Z325" i="3"/>
  <c r="AA325" i="3"/>
  <c r="AB325" i="3"/>
  <c r="AC325" i="3"/>
  <c r="B326" i="3"/>
  <c r="C326" i="3"/>
  <c r="D326" i="3"/>
  <c r="E326" i="3"/>
  <c r="F326" i="3"/>
  <c r="G326" i="3"/>
  <c r="H326" i="3"/>
  <c r="I326" i="3"/>
  <c r="J326" i="3"/>
  <c r="K326" i="3"/>
  <c r="L326" i="3"/>
  <c r="M326" i="3"/>
  <c r="N326" i="3"/>
  <c r="O326" i="3"/>
  <c r="P326" i="3"/>
  <c r="Q326" i="3"/>
  <c r="R326" i="3"/>
  <c r="S326" i="3"/>
  <c r="T326" i="3"/>
  <c r="U326" i="3"/>
  <c r="V326" i="3"/>
  <c r="W326" i="3"/>
  <c r="X326" i="3"/>
  <c r="Y326" i="3"/>
  <c r="Z326" i="3"/>
  <c r="AA326" i="3"/>
  <c r="AB326" i="3"/>
  <c r="AC326" i="3"/>
  <c r="B327" i="3"/>
  <c r="C327" i="3"/>
  <c r="D327" i="3"/>
  <c r="E327" i="3"/>
  <c r="F327" i="3"/>
  <c r="G327" i="3"/>
  <c r="H327" i="3"/>
  <c r="I327" i="3"/>
  <c r="J327" i="3"/>
  <c r="K327" i="3"/>
  <c r="L327" i="3"/>
  <c r="M327" i="3"/>
  <c r="N327" i="3"/>
  <c r="O327" i="3"/>
  <c r="P327" i="3"/>
  <c r="Q327" i="3"/>
  <c r="R327" i="3"/>
  <c r="S327" i="3"/>
  <c r="T327" i="3"/>
  <c r="U327" i="3"/>
  <c r="V327" i="3"/>
  <c r="W327" i="3"/>
  <c r="X327" i="3"/>
  <c r="Y327" i="3"/>
  <c r="Z327" i="3"/>
  <c r="AA327" i="3"/>
  <c r="AB327" i="3"/>
  <c r="AC327" i="3"/>
  <c r="B328" i="3"/>
  <c r="C328" i="3"/>
  <c r="D328" i="3"/>
  <c r="E328" i="3"/>
  <c r="F328" i="3"/>
  <c r="G328" i="3"/>
  <c r="H328" i="3"/>
  <c r="I328" i="3"/>
  <c r="J328" i="3"/>
  <c r="K328" i="3"/>
  <c r="L328" i="3"/>
  <c r="M328" i="3"/>
  <c r="N328" i="3"/>
  <c r="O328" i="3"/>
  <c r="P328" i="3"/>
  <c r="Q328" i="3"/>
  <c r="R328" i="3"/>
  <c r="S328" i="3"/>
  <c r="T328" i="3"/>
  <c r="U328" i="3"/>
  <c r="V328" i="3"/>
  <c r="W328" i="3"/>
  <c r="X328" i="3"/>
  <c r="Y328" i="3"/>
  <c r="Z328" i="3"/>
  <c r="AA328" i="3"/>
  <c r="AB328" i="3"/>
  <c r="AC328" i="3"/>
  <c r="B329" i="3"/>
  <c r="C329" i="3"/>
  <c r="D329" i="3"/>
  <c r="E329" i="3"/>
  <c r="F329" i="3"/>
  <c r="G329" i="3"/>
  <c r="H329" i="3"/>
  <c r="I329" i="3"/>
  <c r="J329" i="3"/>
  <c r="K329" i="3"/>
  <c r="L329" i="3"/>
  <c r="M329" i="3"/>
  <c r="N329" i="3"/>
  <c r="O329" i="3"/>
  <c r="P329" i="3"/>
  <c r="Q329" i="3"/>
  <c r="R329" i="3"/>
  <c r="S329" i="3"/>
  <c r="T329" i="3"/>
  <c r="U329" i="3"/>
  <c r="V329" i="3"/>
  <c r="W329" i="3"/>
  <c r="X329" i="3"/>
  <c r="Y329" i="3"/>
  <c r="Z329" i="3"/>
  <c r="AA329" i="3"/>
  <c r="AB329" i="3"/>
  <c r="AC329" i="3"/>
  <c r="B330" i="3"/>
  <c r="C330" i="3"/>
  <c r="D330" i="3"/>
  <c r="E330" i="3"/>
  <c r="F330" i="3"/>
  <c r="G330" i="3"/>
  <c r="H330" i="3"/>
  <c r="I330" i="3"/>
  <c r="J330" i="3"/>
  <c r="K330" i="3"/>
  <c r="L330" i="3"/>
  <c r="M330" i="3"/>
  <c r="N330" i="3"/>
  <c r="O330" i="3"/>
  <c r="P330" i="3"/>
  <c r="Q330" i="3"/>
  <c r="R330" i="3"/>
  <c r="S330" i="3"/>
  <c r="T330" i="3"/>
  <c r="U330" i="3"/>
  <c r="V330" i="3"/>
  <c r="W330" i="3"/>
  <c r="X330" i="3"/>
  <c r="Y330" i="3"/>
  <c r="Z330" i="3"/>
  <c r="AA330" i="3"/>
  <c r="AB330" i="3"/>
  <c r="AC330" i="3"/>
  <c r="B331" i="3"/>
  <c r="C331" i="3"/>
  <c r="D331" i="3"/>
  <c r="E331" i="3"/>
  <c r="F331" i="3"/>
  <c r="G331" i="3"/>
  <c r="H331" i="3"/>
  <c r="I331" i="3"/>
  <c r="J331" i="3"/>
  <c r="K331" i="3"/>
  <c r="L331" i="3"/>
  <c r="M331" i="3"/>
  <c r="N331" i="3"/>
  <c r="O331" i="3"/>
  <c r="P331" i="3"/>
  <c r="Q331" i="3"/>
  <c r="R331" i="3"/>
  <c r="S331" i="3"/>
  <c r="T331" i="3"/>
  <c r="U331" i="3"/>
  <c r="V331" i="3"/>
  <c r="W331" i="3"/>
  <c r="X331" i="3"/>
  <c r="Y331" i="3"/>
  <c r="Z331" i="3"/>
  <c r="AA331" i="3"/>
  <c r="AB331" i="3"/>
  <c r="AC331" i="3"/>
  <c r="B332" i="3"/>
  <c r="C332" i="3"/>
  <c r="D332" i="3"/>
  <c r="E332" i="3"/>
  <c r="F332" i="3"/>
  <c r="G332" i="3"/>
  <c r="H332" i="3"/>
  <c r="I332" i="3"/>
  <c r="J332" i="3"/>
  <c r="K332" i="3"/>
  <c r="L332" i="3"/>
  <c r="M332" i="3"/>
  <c r="N332" i="3"/>
  <c r="O332" i="3"/>
  <c r="P332" i="3"/>
  <c r="Q332" i="3"/>
  <c r="R332" i="3"/>
  <c r="S332" i="3"/>
  <c r="T332" i="3"/>
  <c r="U332" i="3"/>
  <c r="V332" i="3"/>
  <c r="W332" i="3"/>
  <c r="X332" i="3"/>
  <c r="Y332" i="3"/>
  <c r="Z332" i="3"/>
  <c r="AA332" i="3"/>
  <c r="AB332" i="3"/>
  <c r="AC332" i="3"/>
  <c r="B333" i="3"/>
  <c r="C333" i="3"/>
  <c r="D333" i="3"/>
  <c r="E333" i="3"/>
  <c r="F333" i="3"/>
  <c r="G333" i="3"/>
  <c r="H333" i="3"/>
  <c r="I333" i="3"/>
  <c r="J333" i="3"/>
  <c r="K333" i="3"/>
  <c r="L333" i="3"/>
  <c r="M333" i="3"/>
  <c r="N333" i="3"/>
  <c r="O333" i="3"/>
  <c r="P333" i="3"/>
  <c r="Q333" i="3"/>
  <c r="R333" i="3"/>
  <c r="S333" i="3"/>
  <c r="T333" i="3"/>
  <c r="U333" i="3"/>
  <c r="V333" i="3"/>
  <c r="W333" i="3"/>
  <c r="X333" i="3"/>
  <c r="Y333" i="3"/>
  <c r="Z333" i="3"/>
  <c r="AA333" i="3"/>
  <c r="AB333" i="3"/>
  <c r="AC333" i="3"/>
  <c r="B334" i="3"/>
  <c r="C334" i="3"/>
  <c r="D334" i="3"/>
  <c r="E334" i="3"/>
  <c r="F334" i="3"/>
  <c r="G334" i="3"/>
  <c r="H334" i="3"/>
  <c r="I334" i="3"/>
  <c r="J334" i="3"/>
  <c r="K334" i="3"/>
  <c r="L334" i="3"/>
  <c r="M334" i="3"/>
  <c r="N334" i="3"/>
  <c r="O334" i="3"/>
  <c r="P334" i="3"/>
  <c r="Q334" i="3"/>
  <c r="R334" i="3"/>
  <c r="S334" i="3"/>
  <c r="T334" i="3"/>
  <c r="U334" i="3"/>
  <c r="V334" i="3"/>
  <c r="W334" i="3"/>
  <c r="X334" i="3"/>
  <c r="Y334" i="3"/>
  <c r="Z334" i="3"/>
  <c r="AA334" i="3"/>
  <c r="AB334" i="3"/>
  <c r="AC334" i="3"/>
  <c r="B335" i="3"/>
  <c r="C335" i="3"/>
  <c r="D335" i="3"/>
  <c r="E335" i="3"/>
  <c r="F335" i="3"/>
  <c r="G335" i="3"/>
  <c r="H335" i="3"/>
  <c r="I335" i="3"/>
  <c r="J335" i="3"/>
  <c r="K335" i="3"/>
  <c r="L335" i="3"/>
  <c r="M335" i="3"/>
  <c r="N335" i="3"/>
  <c r="O335" i="3"/>
  <c r="P335" i="3"/>
  <c r="Q335" i="3"/>
  <c r="R335" i="3"/>
  <c r="S335" i="3"/>
  <c r="T335" i="3"/>
  <c r="U335" i="3"/>
  <c r="V335" i="3"/>
  <c r="W335" i="3"/>
  <c r="X335" i="3"/>
  <c r="Y335" i="3"/>
  <c r="Z335" i="3"/>
  <c r="AA335" i="3"/>
  <c r="AB335" i="3"/>
  <c r="AC335" i="3"/>
  <c r="B336" i="3"/>
  <c r="C336" i="3"/>
  <c r="D336" i="3"/>
  <c r="E336" i="3"/>
  <c r="F336" i="3"/>
  <c r="G336" i="3"/>
  <c r="H336" i="3"/>
  <c r="I336" i="3"/>
  <c r="J336" i="3"/>
  <c r="K336" i="3"/>
  <c r="L336" i="3"/>
  <c r="M336" i="3"/>
  <c r="N336" i="3"/>
  <c r="O336" i="3"/>
  <c r="P336" i="3"/>
  <c r="Q336" i="3"/>
  <c r="R336" i="3"/>
  <c r="S336" i="3"/>
  <c r="T336" i="3"/>
  <c r="U336" i="3"/>
  <c r="V336" i="3"/>
  <c r="W336" i="3"/>
  <c r="X336" i="3"/>
  <c r="Y336" i="3"/>
  <c r="Z336" i="3"/>
  <c r="AA336" i="3"/>
  <c r="AB336" i="3"/>
  <c r="AC336" i="3"/>
  <c r="B337" i="3"/>
  <c r="C337" i="3"/>
  <c r="D337" i="3"/>
  <c r="E337" i="3"/>
  <c r="F337" i="3"/>
  <c r="G337" i="3"/>
  <c r="H337" i="3"/>
  <c r="I337" i="3"/>
  <c r="J337" i="3"/>
  <c r="K337" i="3"/>
  <c r="L337" i="3"/>
  <c r="M337" i="3"/>
  <c r="N337" i="3"/>
  <c r="O337" i="3"/>
  <c r="P337" i="3"/>
  <c r="Q337" i="3"/>
  <c r="R337" i="3"/>
  <c r="S337" i="3"/>
  <c r="T337" i="3"/>
  <c r="U337" i="3"/>
  <c r="V337" i="3"/>
  <c r="W337" i="3"/>
  <c r="X337" i="3"/>
  <c r="Y337" i="3"/>
  <c r="Z337" i="3"/>
  <c r="AA337" i="3"/>
  <c r="AB337" i="3"/>
  <c r="AC337" i="3"/>
  <c r="B338" i="3"/>
  <c r="C338" i="3"/>
  <c r="D338" i="3"/>
  <c r="E338" i="3"/>
  <c r="F338" i="3"/>
  <c r="G338" i="3"/>
  <c r="H338" i="3"/>
  <c r="I338" i="3"/>
  <c r="J338" i="3"/>
  <c r="K338" i="3"/>
  <c r="L338" i="3"/>
  <c r="M338" i="3"/>
  <c r="N338" i="3"/>
  <c r="O338" i="3"/>
  <c r="P338" i="3"/>
  <c r="Q338" i="3"/>
  <c r="R338" i="3"/>
  <c r="S338" i="3"/>
  <c r="T338" i="3"/>
  <c r="U338" i="3"/>
  <c r="V338" i="3"/>
  <c r="W338" i="3"/>
  <c r="X338" i="3"/>
  <c r="Y338" i="3"/>
  <c r="Z338" i="3"/>
  <c r="AA338" i="3"/>
  <c r="AB338" i="3"/>
  <c r="AC338" i="3"/>
  <c r="B339" i="3"/>
  <c r="C339" i="3"/>
  <c r="D339" i="3"/>
  <c r="E339" i="3"/>
  <c r="F339" i="3"/>
  <c r="G339" i="3"/>
  <c r="H339" i="3"/>
  <c r="I339" i="3"/>
  <c r="J339" i="3"/>
  <c r="K339" i="3"/>
  <c r="L339" i="3"/>
  <c r="M339" i="3"/>
  <c r="N339" i="3"/>
  <c r="O339" i="3"/>
  <c r="P339" i="3"/>
  <c r="Q339" i="3"/>
  <c r="R339" i="3"/>
  <c r="S339" i="3"/>
  <c r="T339" i="3"/>
  <c r="U339" i="3"/>
  <c r="V339" i="3"/>
  <c r="W339" i="3"/>
  <c r="X339" i="3"/>
  <c r="Y339" i="3"/>
  <c r="Z339" i="3"/>
  <c r="AA339" i="3"/>
  <c r="AB339" i="3"/>
  <c r="AC339" i="3"/>
  <c r="B340" i="3"/>
  <c r="C340" i="3"/>
  <c r="D340" i="3"/>
  <c r="E340" i="3"/>
  <c r="F340" i="3"/>
  <c r="G340" i="3"/>
  <c r="H340" i="3"/>
  <c r="I340" i="3"/>
  <c r="J340" i="3"/>
  <c r="K340" i="3"/>
  <c r="L340" i="3"/>
  <c r="M340" i="3"/>
  <c r="N340" i="3"/>
  <c r="O340" i="3"/>
  <c r="P340" i="3"/>
  <c r="Q340" i="3"/>
  <c r="R340" i="3"/>
  <c r="S340" i="3"/>
  <c r="T340" i="3"/>
  <c r="U340" i="3"/>
  <c r="V340" i="3"/>
  <c r="W340" i="3"/>
  <c r="X340" i="3"/>
  <c r="Y340" i="3"/>
  <c r="Z340" i="3"/>
  <c r="AA340" i="3"/>
  <c r="AB340" i="3"/>
  <c r="AC340" i="3"/>
  <c r="B341" i="3"/>
  <c r="C341" i="3"/>
  <c r="D341" i="3"/>
  <c r="E341" i="3"/>
  <c r="F341" i="3"/>
  <c r="G341" i="3"/>
  <c r="H341" i="3"/>
  <c r="I341" i="3"/>
  <c r="J341" i="3"/>
  <c r="K341" i="3"/>
  <c r="L341" i="3"/>
  <c r="M341" i="3"/>
  <c r="N341" i="3"/>
  <c r="O341" i="3"/>
  <c r="P341" i="3"/>
  <c r="Q341" i="3"/>
  <c r="R341" i="3"/>
  <c r="S341" i="3"/>
  <c r="T341" i="3"/>
  <c r="U341" i="3"/>
  <c r="V341" i="3"/>
  <c r="W341" i="3"/>
  <c r="X341" i="3"/>
  <c r="Y341" i="3"/>
  <c r="Z341" i="3"/>
  <c r="AA341" i="3"/>
  <c r="AB341" i="3"/>
  <c r="AC341" i="3"/>
  <c r="B342" i="3"/>
  <c r="C342" i="3"/>
  <c r="D342" i="3"/>
  <c r="E342" i="3"/>
  <c r="F342" i="3"/>
  <c r="G342" i="3"/>
  <c r="H342" i="3"/>
  <c r="I342" i="3"/>
  <c r="J342" i="3"/>
  <c r="K342" i="3"/>
  <c r="L342" i="3"/>
  <c r="M342" i="3"/>
  <c r="N342" i="3"/>
  <c r="O342" i="3"/>
  <c r="P342" i="3"/>
  <c r="Q342" i="3"/>
  <c r="R342" i="3"/>
  <c r="S342" i="3"/>
  <c r="T342" i="3"/>
  <c r="U342" i="3"/>
  <c r="V342" i="3"/>
  <c r="W342" i="3"/>
  <c r="X342" i="3"/>
  <c r="Y342" i="3"/>
  <c r="Z342" i="3"/>
  <c r="AA342" i="3"/>
  <c r="AB342" i="3"/>
  <c r="AC342" i="3"/>
  <c r="B343" i="3"/>
  <c r="C343" i="3"/>
  <c r="D343" i="3"/>
  <c r="E343" i="3"/>
  <c r="F343" i="3"/>
  <c r="G343" i="3"/>
  <c r="H343" i="3"/>
  <c r="I343" i="3"/>
  <c r="J343" i="3"/>
  <c r="K343" i="3"/>
  <c r="L343" i="3"/>
  <c r="M343" i="3"/>
  <c r="N343" i="3"/>
  <c r="O343" i="3"/>
  <c r="P343" i="3"/>
  <c r="Q343" i="3"/>
  <c r="R343" i="3"/>
  <c r="S343" i="3"/>
  <c r="T343" i="3"/>
  <c r="U343" i="3"/>
  <c r="V343" i="3"/>
  <c r="W343" i="3"/>
  <c r="X343" i="3"/>
  <c r="Y343" i="3"/>
  <c r="Z343" i="3"/>
  <c r="AA343" i="3"/>
  <c r="AB343" i="3"/>
  <c r="AC343" i="3"/>
  <c r="B344" i="3"/>
  <c r="C344" i="3"/>
  <c r="D344" i="3"/>
  <c r="E344" i="3"/>
  <c r="F344" i="3"/>
  <c r="G344" i="3"/>
  <c r="H344" i="3"/>
  <c r="I344" i="3"/>
  <c r="J344" i="3"/>
  <c r="K344" i="3"/>
  <c r="L344" i="3"/>
  <c r="M344" i="3"/>
  <c r="N344" i="3"/>
  <c r="O344" i="3"/>
  <c r="P344" i="3"/>
  <c r="Q344" i="3"/>
  <c r="R344" i="3"/>
  <c r="S344" i="3"/>
  <c r="T344" i="3"/>
  <c r="U344" i="3"/>
  <c r="V344" i="3"/>
  <c r="W344" i="3"/>
  <c r="X344" i="3"/>
  <c r="Y344" i="3"/>
  <c r="Z344" i="3"/>
  <c r="AA344" i="3"/>
  <c r="AB344" i="3"/>
  <c r="AC344" i="3"/>
  <c r="B345" i="3"/>
  <c r="C345" i="3"/>
  <c r="D345" i="3"/>
  <c r="E345" i="3"/>
  <c r="F345" i="3"/>
  <c r="G345" i="3"/>
  <c r="H345" i="3"/>
  <c r="I345" i="3"/>
  <c r="J345" i="3"/>
  <c r="K345" i="3"/>
  <c r="L345" i="3"/>
  <c r="M345" i="3"/>
  <c r="N345" i="3"/>
  <c r="O345" i="3"/>
  <c r="P345" i="3"/>
  <c r="Q345" i="3"/>
  <c r="R345" i="3"/>
  <c r="S345" i="3"/>
  <c r="T345" i="3"/>
  <c r="U345" i="3"/>
  <c r="V345" i="3"/>
  <c r="W345" i="3"/>
  <c r="X345" i="3"/>
  <c r="Y345" i="3"/>
  <c r="Z345" i="3"/>
  <c r="AA345" i="3"/>
  <c r="AB345" i="3"/>
  <c r="AC345" i="3"/>
  <c r="B346" i="3"/>
  <c r="C346" i="3"/>
  <c r="D346" i="3"/>
  <c r="E346" i="3"/>
  <c r="F346" i="3"/>
  <c r="G346" i="3"/>
  <c r="H346" i="3"/>
  <c r="I346" i="3"/>
  <c r="J346" i="3"/>
  <c r="K346" i="3"/>
  <c r="L346" i="3"/>
  <c r="M346" i="3"/>
  <c r="N346" i="3"/>
  <c r="O346" i="3"/>
  <c r="P346" i="3"/>
  <c r="Q346" i="3"/>
  <c r="R346" i="3"/>
  <c r="S346" i="3"/>
  <c r="T346" i="3"/>
  <c r="U346" i="3"/>
  <c r="V346" i="3"/>
  <c r="W346" i="3"/>
  <c r="X346" i="3"/>
  <c r="Y346" i="3"/>
  <c r="Z346" i="3"/>
  <c r="AA346" i="3"/>
  <c r="AB346" i="3"/>
  <c r="AC346" i="3"/>
  <c r="B347" i="3"/>
  <c r="C347" i="3"/>
  <c r="D347" i="3"/>
  <c r="E347" i="3"/>
  <c r="F347" i="3"/>
  <c r="G347" i="3"/>
  <c r="H347" i="3"/>
  <c r="I347" i="3"/>
  <c r="J347" i="3"/>
  <c r="K347" i="3"/>
  <c r="L347" i="3"/>
  <c r="M347" i="3"/>
  <c r="N347" i="3"/>
  <c r="O347" i="3"/>
  <c r="P347" i="3"/>
  <c r="Q347" i="3"/>
  <c r="R347" i="3"/>
  <c r="S347" i="3"/>
  <c r="T347" i="3"/>
  <c r="U347" i="3"/>
  <c r="V347" i="3"/>
  <c r="W347" i="3"/>
  <c r="X347" i="3"/>
  <c r="Y347" i="3"/>
  <c r="Z347" i="3"/>
  <c r="AA347" i="3"/>
  <c r="AB347" i="3"/>
  <c r="AC347" i="3"/>
  <c r="B348" i="3"/>
  <c r="C348" i="3"/>
  <c r="D348" i="3"/>
  <c r="E348" i="3"/>
  <c r="F348" i="3"/>
  <c r="G348" i="3"/>
  <c r="H348" i="3"/>
  <c r="I348" i="3"/>
  <c r="J348" i="3"/>
  <c r="K348" i="3"/>
  <c r="L348" i="3"/>
  <c r="M348" i="3"/>
  <c r="N348" i="3"/>
  <c r="O348" i="3"/>
  <c r="P348" i="3"/>
  <c r="Q348" i="3"/>
  <c r="R348" i="3"/>
  <c r="S348" i="3"/>
  <c r="T348" i="3"/>
  <c r="U348" i="3"/>
  <c r="V348" i="3"/>
  <c r="W348" i="3"/>
  <c r="X348" i="3"/>
  <c r="Y348" i="3"/>
  <c r="Z348" i="3"/>
  <c r="AA348" i="3"/>
  <c r="AB348" i="3"/>
  <c r="AC348" i="3"/>
  <c r="B349" i="3"/>
  <c r="C349" i="3"/>
  <c r="D349" i="3"/>
  <c r="E349" i="3"/>
  <c r="F349" i="3"/>
  <c r="G349" i="3"/>
  <c r="H349" i="3"/>
  <c r="I349" i="3"/>
  <c r="J349" i="3"/>
  <c r="K349" i="3"/>
  <c r="L349" i="3"/>
  <c r="M349" i="3"/>
  <c r="N349" i="3"/>
  <c r="O349" i="3"/>
  <c r="P349" i="3"/>
  <c r="Q349" i="3"/>
  <c r="R349" i="3"/>
  <c r="S349" i="3"/>
  <c r="T349" i="3"/>
  <c r="U349" i="3"/>
  <c r="V349" i="3"/>
  <c r="W349" i="3"/>
  <c r="X349" i="3"/>
  <c r="Y349" i="3"/>
  <c r="Z349" i="3"/>
  <c r="AA349" i="3"/>
  <c r="AB349" i="3"/>
  <c r="AC349" i="3"/>
  <c r="B350" i="3"/>
  <c r="C350" i="3"/>
  <c r="D350" i="3"/>
  <c r="E350" i="3"/>
  <c r="F350" i="3"/>
  <c r="G350" i="3"/>
  <c r="H350" i="3"/>
  <c r="I350" i="3"/>
  <c r="J350" i="3"/>
  <c r="K350" i="3"/>
  <c r="L350" i="3"/>
  <c r="M350" i="3"/>
  <c r="N350" i="3"/>
  <c r="O350" i="3"/>
  <c r="P350" i="3"/>
  <c r="Q350" i="3"/>
  <c r="R350" i="3"/>
  <c r="S350" i="3"/>
  <c r="T350" i="3"/>
  <c r="U350" i="3"/>
  <c r="V350" i="3"/>
  <c r="W350" i="3"/>
  <c r="X350" i="3"/>
  <c r="Y350" i="3"/>
  <c r="Z350" i="3"/>
  <c r="AA350" i="3"/>
  <c r="AB350" i="3"/>
  <c r="AC350" i="3"/>
  <c r="B351" i="3"/>
  <c r="C351" i="3"/>
  <c r="D351" i="3"/>
  <c r="E351" i="3"/>
  <c r="F351" i="3"/>
  <c r="G351" i="3"/>
  <c r="H351" i="3"/>
  <c r="I351" i="3"/>
  <c r="J351" i="3"/>
  <c r="K351" i="3"/>
  <c r="L351" i="3"/>
  <c r="M351" i="3"/>
  <c r="N351" i="3"/>
  <c r="O351" i="3"/>
  <c r="P351" i="3"/>
  <c r="Q351" i="3"/>
  <c r="R351" i="3"/>
  <c r="S351" i="3"/>
  <c r="T351" i="3"/>
  <c r="U351" i="3"/>
  <c r="V351" i="3"/>
  <c r="W351" i="3"/>
  <c r="X351" i="3"/>
  <c r="Y351" i="3"/>
  <c r="Z351" i="3"/>
  <c r="AA351" i="3"/>
  <c r="AB351" i="3"/>
  <c r="AC351" i="3"/>
  <c r="B352" i="3"/>
  <c r="C352" i="3"/>
  <c r="D352" i="3"/>
  <c r="E352" i="3"/>
  <c r="F352" i="3"/>
  <c r="G352" i="3"/>
  <c r="H352" i="3"/>
  <c r="I352" i="3"/>
  <c r="J352" i="3"/>
  <c r="K352" i="3"/>
  <c r="L352" i="3"/>
  <c r="M352" i="3"/>
  <c r="N352" i="3"/>
  <c r="O352" i="3"/>
  <c r="P352" i="3"/>
  <c r="Q352" i="3"/>
  <c r="R352" i="3"/>
  <c r="S352" i="3"/>
  <c r="T352" i="3"/>
  <c r="U352" i="3"/>
  <c r="V352" i="3"/>
  <c r="W352" i="3"/>
  <c r="X352" i="3"/>
  <c r="Y352" i="3"/>
  <c r="Z352" i="3"/>
  <c r="AA352" i="3"/>
  <c r="AB352" i="3"/>
  <c r="AC352" i="3"/>
  <c r="B353" i="3"/>
  <c r="C353" i="3"/>
  <c r="D353" i="3"/>
  <c r="E353" i="3"/>
  <c r="F353" i="3"/>
  <c r="G353" i="3"/>
  <c r="H353" i="3"/>
  <c r="I353" i="3"/>
  <c r="J353" i="3"/>
  <c r="K353" i="3"/>
  <c r="L353" i="3"/>
  <c r="M353" i="3"/>
  <c r="N353" i="3"/>
  <c r="O353" i="3"/>
  <c r="P353" i="3"/>
  <c r="Q353" i="3"/>
  <c r="R353" i="3"/>
  <c r="S353" i="3"/>
  <c r="T353" i="3"/>
  <c r="U353" i="3"/>
  <c r="V353" i="3"/>
  <c r="W353" i="3"/>
  <c r="X353" i="3"/>
  <c r="Y353" i="3"/>
  <c r="Z353" i="3"/>
  <c r="AA353" i="3"/>
  <c r="AB353" i="3"/>
  <c r="AC353" i="3"/>
  <c r="B354" i="3"/>
  <c r="C354" i="3"/>
  <c r="D354" i="3"/>
  <c r="E354" i="3"/>
  <c r="F354" i="3"/>
  <c r="G354" i="3"/>
  <c r="H354" i="3"/>
  <c r="I354" i="3"/>
  <c r="J354" i="3"/>
  <c r="K354" i="3"/>
  <c r="L354" i="3"/>
  <c r="M354" i="3"/>
  <c r="N354" i="3"/>
  <c r="O354" i="3"/>
  <c r="P354" i="3"/>
  <c r="Q354" i="3"/>
  <c r="R354" i="3"/>
  <c r="S354" i="3"/>
  <c r="T354" i="3"/>
  <c r="U354" i="3"/>
  <c r="V354" i="3"/>
  <c r="W354" i="3"/>
  <c r="X354" i="3"/>
  <c r="Y354" i="3"/>
  <c r="Z354" i="3"/>
  <c r="AA354" i="3"/>
  <c r="AB354" i="3"/>
  <c r="AC354" i="3"/>
  <c r="B355" i="3"/>
  <c r="C355" i="3"/>
  <c r="D355" i="3"/>
  <c r="E355" i="3"/>
  <c r="F355" i="3"/>
  <c r="G355" i="3"/>
  <c r="H355" i="3"/>
  <c r="I355" i="3"/>
  <c r="J355" i="3"/>
  <c r="K355" i="3"/>
  <c r="L355" i="3"/>
  <c r="M355" i="3"/>
  <c r="N355" i="3"/>
  <c r="O355" i="3"/>
  <c r="P355" i="3"/>
  <c r="Q355" i="3"/>
  <c r="R355" i="3"/>
  <c r="S355" i="3"/>
  <c r="T355" i="3"/>
  <c r="U355" i="3"/>
  <c r="V355" i="3"/>
  <c r="W355" i="3"/>
  <c r="X355" i="3"/>
  <c r="Y355" i="3"/>
  <c r="Z355" i="3"/>
  <c r="AA355" i="3"/>
  <c r="AB355" i="3"/>
  <c r="AC355" i="3"/>
  <c r="B356" i="3"/>
  <c r="C356" i="3"/>
  <c r="D356" i="3"/>
  <c r="E356" i="3"/>
  <c r="F356" i="3"/>
  <c r="G356" i="3"/>
  <c r="H356" i="3"/>
  <c r="I356" i="3"/>
  <c r="J356" i="3"/>
  <c r="K356" i="3"/>
  <c r="L356" i="3"/>
  <c r="M356" i="3"/>
  <c r="N356" i="3"/>
  <c r="O356" i="3"/>
  <c r="P356" i="3"/>
  <c r="Q356" i="3"/>
  <c r="R356" i="3"/>
  <c r="S356" i="3"/>
  <c r="T356" i="3"/>
  <c r="U356" i="3"/>
  <c r="V356" i="3"/>
  <c r="W356" i="3"/>
  <c r="X356" i="3"/>
  <c r="Y356" i="3"/>
  <c r="Z356" i="3"/>
  <c r="AA356" i="3"/>
  <c r="AB356" i="3"/>
  <c r="AC356" i="3"/>
  <c r="B357" i="3"/>
  <c r="C357" i="3"/>
  <c r="D357" i="3"/>
  <c r="E357" i="3"/>
  <c r="F357" i="3"/>
  <c r="G357" i="3"/>
  <c r="H357" i="3"/>
  <c r="I357" i="3"/>
  <c r="J357" i="3"/>
  <c r="K357" i="3"/>
  <c r="L357" i="3"/>
  <c r="M357" i="3"/>
  <c r="N357" i="3"/>
  <c r="O357" i="3"/>
  <c r="P357" i="3"/>
  <c r="Q357" i="3"/>
  <c r="R357" i="3"/>
  <c r="S357" i="3"/>
  <c r="T357" i="3"/>
  <c r="U357" i="3"/>
  <c r="V357" i="3"/>
  <c r="W357" i="3"/>
  <c r="X357" i="3"/>
  <c r="Y357" i="3"/>
  <c r="Z357" i="3"/>
  <c r="AA357" i="3"/>
  <c r="AB357" i="3"/>
  <c r="AC357" i="3"/>
  <c r="B358" i="3"/>
  <c r="C358" i="3"/>
  <c r="D358" i="3"/>
  <c r="E358" i="3"/>
  <c r="F358" i="3"/>
  <c r="G358" i="3"/>
  <c r="H358" i="3"/>
  <c r="I358" i="3"/>
  <c r="J358" i="3"/>
  <c r="K358" i="3"/>
  <c r="L358" i="3"/>
  <c r="M358" i="3"/>
  <c r="N358" i="3"/>
  <c r="O358" i="3"/>
  <c r="P358" i="3"/>
  <c r="Q358" i="3"/>
  <c r="R358" i="3"/>
  <c r="S358" i="3"/>
  <c r="T358" i="3"/>
  <c r="U358" i="3"/>
  <c r="V358" i="3"/>
  <c r="W358" i="3"/>
  <c r="X358" i="3"/>
  <c r="Y358" i="3"/>
  <c r="Z358" i="3"/>
  <c r="AA358" i="3"/>
  <c r="AB358" i="3"/>
  <c r="AC358" i="3"/>
  <c r="B359" i="3"/>
  <c r="C359" i="3"/>
  <c r="D359" i="3"/>
  <c r="E359" i="3"/>
  <c r="F359" i="3"/>
  <c r="G359" i="3"/>
  <c r="H359" i="3"/>
  <c r="I359" i="3"/>
  <c r="J359" i="3"/>
  <c r="K359" i="3"/>
  <c r="L359" i="3"/>
  <c r="M359" i="3"/>
  <c r="N359" i="3"/>
  <c r="O359" i="3"/>
  <c r="P359" i="3"/>
  <c r="Q359" i="3"/>
  <c r="R359" i="3"/>
  <c r="S359" i="3"/>
  <c r="T359" i="3"/>
  <c r="U359" i="3"/>
  <c r="V359" i="3"/>
  <c r="W359" i="3"/>
  <c r="X359" i="3"/>
  <c r="Y359" i="3"/>
  <c r="Z359" i="3"/>
  <c r="AA359" i="3"/>
  <c r="AB359" i="3"/>
  <c r="AC359" i="3"/>
  <c r="B360" i="3"/>
  <c r="C360" i="3"/>
  <c r="D360" i="3"/>
  <c r="E360" i="3"/>
  <c r="F360" i="3"/>
  <c r="G360" i="3"/>
  <c r="H360" i="3"/>
  <c r="I360" i="3"/>
  <c r="J360" i="3"/>
  <c r="K360" i="3"/>
  <c r="L360" i="3"/>
  <c r="M360" i="3"/>
  <c r="N360" i="3"/>
  <c r="O360" i="3"/>
  <c r="P360" i="3"/>
  <c r="Q360" i="3"/>
  <c r="R360" i="3"/>
  <c r="S360" i="3"/>
  <c r="T360" i="3"/>
  <c r="U360" i="3"/>
  <c r="V360" i="3"/>
  <c r="W360" i="3"/>
  <c r="X360" i="3"/>
  <c r="Y360" i="3"/>
  <c r="Z360" i="3"/>
  <c r="AA360" i="3"/>
  <c r="AB360" i="3"/>
  <c r="AC360" i="3"/>
  <c r="B361" i="3"/>
  <c r="C361" i="3"/>
  <c r="D361" i="3"/>
  <c r="E361" i="3"/>
  <c r="F361" i="3"/>
  <c r="G361" i="3"/>
  <c r="H361" i="3"/>
  <c r="I361" i="3"/>
  <c r="J361" i="3"/>
  <c r="K361" i="3"/>
  <c r="L361" i="3"/>
  <c r="M361" i="3"/>
  <c r="N361" i="3"/>
  <c r="O361" i="3"/>
  <c r="P361" i="3"/>
  <c r="Q361" i="3"/>
  <c r="R361" i="3"/>
  <c r="S361" i="3"/>
  <c r="T361" i="3"/>
  <c r="U361" i="3"/>
  <c r="V361" i="3"/>
  <c r="W361" i="3"/>
  <c r="X361" i="3"/>
  <c r="Y361" i="3"/>
  <c r="Z361" i="3"/>
  <c r="AA361" i="3"/>
  <c r="AB361" i="3"/>
  <c r="AC361" i="3"/>
  <c r="B362" i="3"/>
  <c r="C362" i="3"/>
  <c r="D362" i="3"/>
  <c r="E362" i="3"/>
  <c r="F362" i="3"/>
  <c r="G362" i="3"/>
  <c r="H362" i="3"/>
  <c r="I362" i="3"/>
  <c r="J362" i="3"/>
  <c r="K362" i="3"/>
  <c r="L362" i="3"/>
  <c r="M362" i="3"/>
  <c r="N362" i="3"/>
  <c r="O362" i="3"/>
  <c r="P362" i="3"/>
  <c r="Q362" i="3"/>
  <c r="R362" i="3"/>
  <c r="S362" i="3"/>
  <c r="T362" i="3"/>
  <c r="U362" i="3"/>
  <c r="V362" i="3"/>
  <c r="W362" i="3"/>
  <c r="X362" i="3"/>
  <c r="Y362" i="3"/>
  <c r="Z362" i="3"/>
  <c r="AA362" i="3"/>
  <c r="AB362" i="3"/>
  <c r="AC362" i="3"/>
  <c r="B363" i="3"/>
  <c r="C363" i="3"/>
  <c r="D363" i="3"/>
  <c r="E363" i="3"/>
  <c r="F363" i="3"/>
  <c r="G363" i="3"/>
  <c r="H363" i="3"/>
  <c r="I363" i="3"/>
  <c r="J363" i="3"/>
  <c r="K363" i="3"/>
  <c r="L363" i="3"/>
  <c r="M363" i="3"/>
  <c r="N363" i="3"/>
  <c r="O363" i="3"/>
  <c r="P363" i="3"/>
  <c r="Q363" i="3"/>
  <c r="R363" i="3"/>
  <c r="S363" i="3"/>
  <c r="T363" i="3"/>
  <c r="U363" i="3"/>
  <c r="V363" i="3"/>
  <c r="W363" i="3"/>
  <c r="X363" i="3"/>
  <c r="Y363" i="3"/>
  <c r="Z363" i="3"/>
  <c r="AA363" i="3"/>
  <c r="AB363" i="3"/>
  <c r="AC363" i="3"/>
  <c r="B364" i="3"/>
  <c r="C364" i="3"/>
  <c r="D364" i="3"/>
  <c r="E364" i="3"/>
  <c r="F364" i="3"/>
  <c r="G364" i="3"/>
  <c r="H364" i="3"/>
  <c r="I364" i="3"/>
  <c r="J364" i="3"/>
  <c r="K364" i="3"/>
  <c r="L364" i="3"/>
  <c r="M364" i="3"/>
  <c r="N364" i="3"/>
  <c r="O364" i="3"/>
  <c r="P364" i="3"/>
  <c r="Q364" i="3"/>
  <c r="R364" i="3"/>
  <c r="S364" i="3"/>
  <c r="T364" i="3"/>
  <c r="U364" i="3"/>
  <c r="V364" i="3"/>
  <c r="W364" i="3"/>
  <c r="X364" i="3"/>
  <c r="Y364" i="3"/>
  <c r="Z364" i="3"/>
  <c r="AA364" i="3"/>
  <c r="AB364" i="3"/>
  <c r="AC364" i="3"/>
  <c r="B365" i="3"/>
  <c r="C365" i="3"/>
  <c r="D365" i="3"/>
  <c r="E365" i="3"/>
  <c r="F365" i="3"/>
  <c r="G365" i="3"/>
  <c r="H365" i="3"/>
  <c r="I365" i="3"/>
  <c r="J365" i="3"/>
  <c r="K365" i="3"/>
  <c r="L365" i="3"/>
  <c r="M365" i="3"/>
  <c r="N365" i="3"/>
  <c r="O365" i="3"/>
  <c r="P365" i="3"/>
  <c r="Q365" i="3"/>
  <c r="R365" i="3"/>
  <c r="S365" i="3"/>
  <c r="T365" i="3"/>
  <c r="U365" i="3"/>
  <c r="V365" i="3"/>
  <c r="W365" i="3"/>
  <c r="X365" i="3"/>
  <c r="Y365" i="3"/>
  <c r="Z365" i="3"/>
  <c r="AA365" i="3"/>
  <c r="AB365" i="3"/>
  <c r="AC365" i="3"/>
  <c r="B366" i="3"/>
  <c r="C366" i="3"/>
  <c r="D366" i="3"/>
  <c r="E366" i="3"/>
  <c r="F366" i="3"/>
  <c r="G366" i="3"/>
  <c r="H366" i="3"/>
  <c r="I366" i="3"/>
  <c r="J366" i="3"/>
  <c r="K366" i="3"/>
  <c r="L366" i="3"/>
  <c r="M366" i="3"/>
  <c r="N366" i="3"/>
  <c r="O366" i="3"/>
  <c r="P366" i="3"/>
  <c r="Q366" i="3"/>
  <c r="R366" i="3"/>
  <c r="S366" i="3"/>
  <c r="T366" i="3"/>
  <c r="U366" i="3"/>
  <c r="V366" i="3"/>
  <c r="W366" i="3"/>
  <c r="X366" i="3"/>
  <c r="Y366" i="3"/>
  <c r="Z366" i="3"/>
  <c r="AA366" i="3"/>
  <c r="AB366" i="3"/>
  <c r="AC366" i="3"/>
  <c r="B367" i="3"/>
  <c r="C367" i="3"/>
  <c r="D367" i="3"/>
  <c r="E367" i="3"/>
  <c r="F367" i="3"/>
  <c r="G367" i="3"/>
  <c r="H367" i="3"/>
  <c r="I367" i="3"/>
  <c r="J367" i="3"/>
  <c r="K367" i="3"/>
  <c r="L367" i="3"/>
  <c r="M367" i="3"/>
  <c r="N367" i="3"/>
  <c r="O367" i="3"/>
  <c r="P367" i="3"/>
  <c r="Q367" i="3"/>
  <c r="R367" i="3"/>
  <c r="S367" i="3"/>
  <c r="T367" i="3"/>
  <c r="U367" i="3"/>
  <c r="V367" i="3"/>
  <c r="W367" i="3"/>
  <c r="X367" i="3"/>
  <c r="Y367" i="3"/>
  <c r="Z367" i="3"/>
  <c r="AA367" i="3"/>
  <c r="AB367" i="3"/>
  <c r="AC367" i="3"/>
  <c r="B368" i="3"/>
  <c r="C368" i="3"/>
  <c r="D368" i="3"/>
  <c r="E368" i="3"/>
  <c r="F368" i="3"/>
  <c r="G368" i="3"/>
  <c r="H368" i="3"/>
  <c r="I368" i="3"/>
  <c r="J368" i="3"/>
  <c r="K368" i="3"/>
  <c r="L368" i="3"/>
  <c r="M368" i="3"/>
  <c r="N368" i="3"/>
  <c r="O368" i="3"/>
  <c r="P368" i="3"/>
  <c r="Q368" i="3"/>
  <c r="R368" i="3"/>
  <c r="S368" i="3"/>
  <c r="T368" i="3"/>
  <c r="U368" i="3"/>
  <c r="V368" i="3"/>
  <c r="W368" i="3"/>
  <c r="X368" i="3"/>
  <c r="Y368" i="3"/>
  <c r="Z368" i="3"/>
  <c r="AA368" i="3"/>
  <c r="AB368" i="3"/>
  <c r="AC368" i="3"/>
  <c r="B369" i="3"/>
  <c r="C369" i="3"/>
  <c r="D369" i="3"/>
  <c r="E369" i="3"/>
  <c r="F369" i="3"/>
  <c r="G369" i="3"/>
  <c r="H369" i="3"/>
  <c r="I369" i="3"/>
  <c r="J369" i="3"/>
  <c r="K369" i="3"/>
  <c r="L369" i="3"/>
  <c r="M369" i="3"/>
  <c r="N369" i="3"/>
  <c r="O369" i="3"/>
  <c r="P369" i="3"/>
  <c r="Q369" i="3"/>
  <c r="R369" i="3"/>
  <c r="S369" i="3"/>
  <c r="T369" i="3"/>
  <c r="U369" i="3"/>
  <c r="V369" i="3"/>
  <c r="W369" i="3"/>
  <c r="X369" i="3"/>
  <c r="Y369" i="3"/>
  <c r="Z369" i="3"/>
  <c r="AA369" i="3"/>
  <c r="AB369" i="3"/>
  <c r="AC369" i="3"/>
  <c r="B370" i="3"/>
  <c r="C370" i="3"/>
  <c r="D370" i="3"/>
  <c r="E370" i="3"/>
  <c r="F370" i="3"/>
  <c r="G370" i="3"/>
  <c r="H370" i="3"/>
  <c r="I370" i="3"/>
  <c r="J370" i="3"/>
  <c r="K370" i="3"/>
  <c r="L370" i="3"/>
  <c r="M370" i="3"/>
  <c r="N370" i="3"/>
  <c r="O370" i="3"/>
  <c r="P370" i="3"/>
  <c r="Q370" i="3"/>
  <c r="R370" i="3"/>
  <c r="S370" i="3"/>
  <c r="T370" i="3"/>
  <c r="U370" i="3"/>
  <c r="V370" i="3"/>
  <c r="W370" i="3"/>
  <c r="X370" i="3"/>
  <c r="Y370" i="3"/>
  <c r="Z370" i="3"/>
  <c r="AA370" i="3"/>
  <c r="AB370" i="3"/>
  <c r="AC370" i="3"/>
  <c r="B371" i="3"/>
  <c r="C371" i="3"/>
  <c r="D371" i="3"/>
  <c r="E371" i="3"/>
  <c r="F371" i="3"/>
  <c r="G371" i="3"/>
  <c r="H371" i="3"/>
  <c r="I371" i="3"/>
  <c r="J371" i="3"/>
  <c r="K371" i="3"/>
  <c r="L371" i="3"/>
  <c r="M371" i="3"/>
  <c r="N371" i="3"/>
  <c r="O371" i="3"/>
  <c r="P371" i="3"/>
  <c r="Q371" i="3"/>
  <c r="R371" i="3"/>
  <c r="S371" i="3"/>
  <c r="T371" i="3"/>
  <c r="U371" i="3"/>
  <c r="V371" i="3"/>
  <c r="W371" i="3"/>
  <c r="X371" i="3"/>
  <c r="Y371" i="3"/>
  <c r="Z371" i="3"/>
  <c r="AA371" i="3"/>
  <c r="AB371" i="3"/>
  <c r="AC371" i="3"/>
  <c r="B372" i="3"/>
  <c r="C372" i="3"/>
  <c r="D372" i="3"/>
  <c r="E372" i="3"/>
  <c r="F372" i="3"/>
  <c r="G372" i="3"/>
  <c r="H372" i="3"/>
  <c r="I372" i="3"/>
  <c r="J372" i="3"/>
  <c r="K372" i="3"/>
  <c r="L372" i="3"/>
  <c r="M372" i="3"/>
  <c r="N372" i="3"/>
  <c r="O372" i="3"/>
  <c r="P372" i="3"/>
  <c r="Q372" i="3"/>
  <c r="R372" i="3"/>
  <c r="S372" i="3"/>
  <c r="T372" i="3"/>
  <c r="U372" i="3"/>
  <c r="V372" i="3"/>
  <c r="W372" i="3"/>
  <c r="X372" i="3"/>
  <c r="Y372" i="3"/>
  <c r="Z372" i="3"/>
  <c r="AA372" i="3"/>
  <c r="AB372" i="3"/>
  <c r="AC372" i="3"/>
  <c r="B373" i="3"/>
  <c r="C373" i="3"/>
  <c r="D373" i="3"/>
  <c r="E373" i="3"/>
  <c r="F373" i="3"/>
  <c r="G373" i="3"/>
  <c r="H373" i="3"/>
  <c r="I373" i="3"/>
  <c r="J373" i="3"/>
  <c r="K373" i="3"/>
  <c r="L373" i="3"/>
  <c r="M373" i="3"/>
  <c r="N373" i="3"/>
  <c r="O373" i="3"/>
  <c r="P373" i="3"/>
  <c r="Q373" i="3"/>
  <c r="R373" i="3"/>
  <c r="S373" i="3"/>
  <c r="T373" i="3"/>
  <c r="U373" i="3"/>
  <c r="V373" i="3"/>
  <c r="W373" i="3"/>
  <c r="X373" i="3"/>
  <c r="Y373" i="3"/>
  <c r="Z373" i="3"/>
  <c r="AA373" i="3"/>
  <c r="AB373" i="3"/>
  <c r="AC373" i="3"/>
  <c r="B374" i="3"/>
  <c r="C374" i="3"/>
  <c r="D374" i="3"/>
  <c r="E374" i="3"/>
  <c r="F374" i="3"/>
  <c r="G374" i="3"/>
  <c r="H374" i="3"/>
  <c r="I374" i="3"/>
  <c r="J374" i="3"/>
  <c r="K374" i="3"/>
  <c r="L374" i="3"/>
  <c r="M374" i="3"/>
  <c r="N374" i="3"/>
  <c r="O374" i="3"/>
  <c r="P374" i="3"/>
  <c r="Q374" i="3"/>
  <c r="R374" i="3"/>
  <c r="S374" i="3"/>
  <c r="T374" i="3"/>
  <c r="U374" i="3"/>
  <c r="V374" i="3"/>
  <c r="W374" i="3"/>
  <c r="X374" i="3"/>
  <c r="Y374" i="3"/>
  <c r="Z374" i="3"/>
  <c r="AA374" i="3"/>
  <c r="AB374" i="3"/>
  <c r="AC374" i="3"/>
  <c r="B375" i="3"/>
  <c r="C375" i="3"/>
  <c r="D375" i="3"/>
  <c r="E375" i="3"/>
  <c r="F375" i="3"/>
  <c r="G375" i="3"/>
  <c r="H375" i="3"/>
  <c r="I375" i="3"/>
  <c r="J375" i="3"/>
  <c r="K375" i="3"/>
  <c r="L375" i="3"/>
  <c r="M375" i="3"/>
  <c r="N375" i="3"/>
  <c r="O375" i="3"/>
  <c r="P375" i="3"/>
  <c r="Q375" i="3"/>
  <c r="R375" i="3"/>
  <c r="S375" i="3"/>
  <c r="T375" i="3"/>
  <c r="U375" i="3"/>
  <c r="V375" i="3"/>
  <c r="W375" i="3"/>
  <c r="X375" i="3"/>
  <c r="Y375" i="3"/>
  <c r="Z375" i="3"/>
  <c r="AA375" i="3"/>
  <c r="AB375" i="3"/>
  <c r="AC375" i="3"/>
  <c r="B376" i="3"/>
  <c r="C376" i="3"/>
  <c r="D376" i="3"/>
  <c r="E376" i="3"/>
  <c r="F376" i="3"/>
  <c r="G376" i="3"/>
  <c r="H376" i="3"/>
  <c r="I376" i="3"/>
  <c r="J376" i="3"/>
  <c r="K376" i="3"/>
  <c r="L376" i="3"/>
  <c r="M376" i="3"/>
  <c r="N376" i="3"/>
  <c r="O376" i="3"/>
  <c r="P376" i="3"/>
  <c r="Q376" i="3"/>
  <c r="R376" i="3"/>
  <c r="S376" i="3"/>
  <c r="T376" i="3"/>
  <c r="U376" i="3"/>
  <c r="V376" i="3"/>
  <c r="W376" i="3"/>
  <c r="X376" i="3"/>
  <c r="Y376" i="3"/>
  <c r="Z376" i="3"/>
  <c r="AA376" i="3"/>
  <c r="AB376" i="3"/>
  <c r="AC376" i="3"/>
  <c r="B377" i="3"/>
  <c r="C377" i="3"/>
  <c r="D377" i="3"/>
  <c r="E377" i="3"/>
  <c r="F377" i="3"/>
  <c r="G377" i="3"/>
  <c r="H377" i="3"/>
  <c r="I377" i="3"/>
  <c r="J377" i="3"/>
  <c r="K377" i="3"/>
  <c r="L377" i="3"/>
  <c r="M377" i="3"/>
  <c r="N377" i="3"/>
  <c r="O377" i="3"/>
  <c r="P377" i="3"/>
  <c r="Q377" i="3"/>
  <c r="R377" i="3"/>
  <c r="S377" i="3"/>
  <c r="T377" i="3"/>
  <c r="U377" i="3"/>
  <c r="V377" i="3"/>
  <c r="W377" i="3"/>
  <c r="X377" i="3"/>
  <c r="Y377" i="3"/>
  <c r="Z377" i="3"/>
  <c r="AA377" i="3"/>
  <c r="AB377" i="3"/>
  <c r="AC377" i="3"/>
  <c r="B378" i="3"/>
  <c r="C378" i="3"/>
  <c r="D378" i="3"/>
  <c r="E378" i="3"/>
  <c r="F378" i="3"/>
  <c r="G378" i="3"/>
  <c r="H378" i="3"/>
  <c r="I378" i="3"/>
  <c r="J378" i="3"/>
  <c r="K378" i="3"/>
  <c r="L378" i="3"/>
  <c r="M378" i="3"/>
  <c r="N378" i="3"/>
  <c r="O378" i="3"/>
  <c r="P378" i="3"/>
  <c r="Q378" i="3"/>
  <c r="R378" i="3"/>
  <c r="S378" i="3"/>
  <c r="T378" i="3"/>
  <c r="U378" i="3"/>
  <c r="V378" i="3"/>
  <c r="W378" i="3"/>
  <c r="X378" i="3"/>
  <c r="Y378" i="3"/>
  <c r="Z378" i="3"/>
  <c r="AA378" i="3"/>
  <c r="AB378" i="3"/>
  <c r="AC378" i="3"/>
  <c r="B379" i="3"/>
  <c r="C379" i="3"/>
  <c r="D379" i="3"/>
  <c r="E379" i="3"/>
  <c r="F379" i="3"/>
  <c r="G379" i="3"/>
  <c r="H379" i="3"/>
  <c r="I379" i="3"/>
  <c r="J379" i="3"/>
  <c r="K379" i="3"/>
  <c r="L379" i="3"/>
  <c r="M379" i="3"/>
  <c r="N379" i="3"/>
  <c r="O379" i="3"/>
  <c r="P379" i="3"/>
  <c r="Q379" i="3"/>
  <c r="R379" i="3"/>
  <c r="S379" i="3"/>
  <c r="T379" i="3"/>
  <c r="U379" i="3"/>
  <c r="V379" i="3"/>
  <c r="W379" i="3"/>
  <c r="X379" i="3"/>
  <c r="Y379" i="3"/>
  <c r="Z379" i="3"/>
  <c r="AA379" i="3"/>
  <c r="AB379" i="3"/>
  <c r="AC379" i="3"/>
  <c r="B380" i="3"/>
  <c r="C380" i="3"/>
  <c r="D380" i="3"/>
  <c r="E380" i="3"/>
  <c r="F380" i="3"/>
  <c r="G380" i="3"/>
  <c r="H380" i="3"/>
  <c r="I380" i="3"/>
  <c r="J380" i="3"/>
  <c r="K380" i="3"/>
  <c r="L380" i="3"/>
  <c r="M380" i="3"/>
  <c r="N380" i="3"/>
  <c r="O380" i="3"/>
  <c r="P380" i="3"/>
  <c r="Q380" i="3"/>
  <c r="R380" i="3"/>
  <c r="S380" i="3"/>
  <c r="T380" i="3"/>
  <c r="U380" i="3"/>
  <c r="V380" i="3"/>
  <c r="W380" i="3"/>
  <c r="X380" i="3"/>
  <c r="Y380" i="3"/>
  <c r="Z380" i="3"/>
  <c r="AA380" i="3"/>
  <c r="AB380" i="3"/>
  <c r="AC380" i="3"/>
  <c r="B381" i="3"/>
  <c r="C381" i="3"/>
  <c r="D381" i="3"/>
  <c r="E381" i="3"/>
  <c r="F381" i="3"/>
  <c r="G381" i="3"/>
  <c r="H381" i="3"/>
  <c r="I381" i="3"/>
  <c r="J381" i="3"/>
  <c r="K381" i="3"/>
  <c r="L381" i="3"/>
  <c r="M381" i="3"/>
  <c r="N381" i="3"/>
  <c r="O381" i="3"/>
  <c r="P381" i="3"/>
  <c r="Q381" i="3"/>
  <c r="R381" i="3"/>
  <c r="S381" i="3"/>
  <c r="T381" i="3"/>
  <c r="U381" i="3"/>
  <c r="V381" i="3"/>
  <c r="W381" i="3"/>
  <c r="X381" i="3"/>
  <c r="Y381" i="3"/>
  <c r="Z381" i="3"/>
  <c r="AA381" i="3"/>
  <c r="AB381" i="3"/>
  <c r="AC381" i="3"/>
  <c r="B382" i="3"/>
  <c r="C382" i="3"/>
  <c r="D382" i="3"/>
  <c r="E382" i="3"/>
  <c r="F382" i="3"/>
  <c r="G382" i="3"/>
  <c r="H382" i="3"/>
  <c r="I382" i="3"/>
  <c r="J382" i="3"/>
  <c r="K382" i="3"/>
  <c r="L382" i="3"/>
  <c r="M382" i="3"/>
  <c r="N382" i="3"/>
  <c r="O382" i="3"/>
  <c r="P382" i="3"/>
  <c r="Q382" i="3"/>
  <c r="R382" i="3"/>
  <c r="S382" i="3"/>
  <c r="T382" i="3"/>
  <c r="U382" i="3"/>
  <c r="V382" i="3"/>
  <c r="W382" i="3"/>
  <c r="X382" i="3"/>
  <c r="Y382" i="3"/>
  <c r="Z382" i="3"/>
  <c r="AA382" i="3"/>
  <c r="AB382" i="3"/>
  <c r="AC382" i="3"/>
  <c r="B383" i="3"/>
  <c r="C383" i="3"/>
  <c r="D383" i="3"/>
  <c r="E383" i="3"/>
  <c r="F383" i="3"/>
  <c r="G383" i="3"/>
  <c r="H383" i="3"/>
  <c r="I383" i="3"/>
  <c r="J383" i="3"/>
  <c r="K383" i="3"/>
  <c r="L383" i="3"/>
  <c r="M383" i="3"/>
  <c r="N383" i="3"/>
  <c r="O383" i="3"/>
  <c r="P383" i="3"/>
  <c r="Q383" i="3"/>
  <c r="R383" i="3"/>
  <c r="S383" i="3"/>
  <c r="T383" i="3"/>
  <c r="U383" i="3"/>
  <c r="V383" i="3"/>
  <c r="W383" i="3"/>
  <c r="X383" i="3"/>
  <c r="Y383" i="3"/>
  <c r="Z383" i="3"/>
  <c r="AA383" i="3"/>
  <c r="AB383" i="3"/>
  <c r="AC383" i="3"/>
  <c r="B384" i="3"/>
  <c r="C384" i="3"/>
  <c r="D384" i="3"/>
  <c r="E384" i="3"/>
  <c r="F384" i="3"/>
  <c r="G384" i="3"/>
  <c r="H384" i="3"/>
  <c r="I384" i="3"/>
  <c r="J384" i="3"/>
  <c r="K384" i="3"/>
  <c r="L384" i="3"/>
  <c r="M384" i="3"/>
  <c r="N384" i="3"/>
  <c r="O384" i="3"/>
  <c r="P384" i="3"/>
  <c r="Q384" i="3"/>
  <c r="R384" i="3"/>
  <c r="S384" i="3"/>
  <c r="T384" i="3"/>
  <c r="U384" i="3"/>
  <c r="V384" i="3"/>
  <c r="W384" i="3"/>
  <c r="X384" i="3"/>
  <c r="Y384" i="3"/>
  <c r="Z384" i="3"/>
  <c r="AA384" i="3"/>
  <c r="AB384" i="3"/>
  <c r="AC384" i="3"/>
  <c r="B385" i="3"/>
  <c r="C385" i="3"/>
  <c r="D385" i="3"/>
  <c r="E385" i="3"/>
  <c r="F385" i="3"/>
  <c r="G385" i="3"/>
  <c r="H385" i="3"/>
  <c r="I385" i="3"/>
  <c r="J385" i="3"/>
  <c r="K385" i="3"/>
  <c r="L385" i="3"/>
  <c r="M385" i="3"/>
  <c r="N385" i="3"/>
  <c r="O385" i="3"/>
  <c r="P385" i="3"/>
  <c r="Q385" i="3"/>
  <c r="R385" i="3"/>
  <c r="S385" i="3"/>
  <c r="T385" i="3"/>
  <c r="U385" i="3"/>
  <c r="V385" i="3"/>
  <c r="W385" i="3"/>
  <c r="X385" i="3"/>
  <c r="Y385" i="3"/>
  <c r="Z385" i="3"/>
  <c r="AA385" i="3"/>
  <c r="AB385" i="3"/>
  <c r="AC385" i="3"/>
  <c r="B386" i="3"/>
  <c r="C386" i="3"/>
  <c r="D386" i="3"/>
  <c r="E386" i="3"/>
  <c r="F386" i="3"/>
  <c r="G386" i="3"/>
  <c r="H386" i="3"/>
  <c r="I386" i="3"/>
  <c r="J386" i="3"/>
  <c r="K386" i="3"/>
  <c r="L386" i="3"/>
  <c r="M386" i="3"/>
  <c r="N386" i="3"/>
  <c r="O386" i="3"/>
  <c r="P386" i="3"/>
  <c r="Q386" i="3"/>
  <c r="R386" i="3"/>
  <c r="S386" i="3"/>
  <c r="T386" i="3"/>
  <c r="U386" i="3"/>
  <c r="V386" i="3"/>
  <c r="W386" i="3"/>
  <c r="X386" i="3"/>
  <c r="Y386" i="3"/>
  <c r="Z386" i="3"/>
  <c r="AA386" i="3"/>
  <c r="AB386" i="3"/>
  <c r="AC386" i="3"/>
  <c r="B387" i="3"/>
  <c r="C387" i="3"/>
  <c r="D387" i="3"/>
  <c r="E387" i="3"/>
  <c r="F387" i="3"/>
  <c r="G387" i="3"/>
  <c r="H387" i="3"/>
  <c r="I387" i="3"/>
  <c r="J387" i="3"/>
  <c r="K387" i="3"/>
  <c r="L387" i="3"/>
  <c r="M387" i="3"/>
  <c r="N387" i="3"/>
  <c r="O387" i="3"/>
  <c r="P387" i="3"/>
  <c r="Q387" i="3"/>
  <c r="R387" i="3"/>
  <c r="S387" i="3"/>
  <c r="T387" i="3"/>
  <c r="U387" i="3"/>
  <c r="V387" i="3"/>
  <c r="W387" i="3"/>
  <c r="X387" i="3"/>
  <c r="Y387" i="3"/>
  <c r="Z387" i="3"/>
  <c r="AA387" i="3"/>
  <c r="AB387" i="3"/>
  <c r="AC387" i="3"/>
  <c r="B388" i="3"/>
  <c r="C388" i="3"/>
  <c r="D388" i="3"/>
  <c r="E388" i="3"/>
  <c r="F388" i="3"/>
  <c r="G388" i="3"/>
  <c r="H388" i="3"/>
  <c r="I388" i="3"/>
  <c r="J388" i="3"/>
  <c r="K388" i="3"/>
  <c r="L388" i="3"/>
  <c r="M388" i="3"/>
  <c r="N388" i="3"/>
  <c r="O388" i="3"/>
  <c r="P388" i="3"/>
  <c r="Q388" i="3"/>
  <c r="R388" i="3"/>
  <c r="S388" i="3"/>
  <c r="T388" i="3"/>
  <c r="U388" i="3"/>
  <c r="V388" i="3"/>
  <c r="W388" i="3"/>
  <c r="X388" i="3"/>
  <c r="Y388" i="3"/>
  <c r="Z388" i="3"/>
  <c r="AA388" i="3"/>
  <c r="AB388" i="3"/>
  <c r="AC388" i="3"/>
  <c r="B389" i="3"/>
  <c r="C389" i="3"/>
  <c r="D389" i="3"/>
  <c r="E389" i="3"/>
  <c r="F389" i="3"/>
  <c r="G389" i="3"/>
  <c r="H389" i="3"/>
  <c r="I389" i="3"/>
  <c r="J389" i="3"/>
  <c r="K389" i="3"/>
  <c r="L389" i="3"/>
  <c r="M389" i="3"/>
  <c r="N389" i="3"/>
  <c r="O389" i="3"/>
  <c r="P389" i="3"/>
  <c r="Q389" i="3"/>
  <c r="R389" i="3"/>
  <c r="S389" i="3"/>
  <c r="T389" i="3"/>
  <c r="U389" i="3"/>
  <c r="V389" i="3"/>
  <c r="W389" i="3"/>
  <c r="X389" i="3"/>
  <c r="Y389" i="3"/>
  <c r="Z389" i="3"/>
  <c r="AA389" i="3"/>
  <c r="AB389" i="3"/>
  <c r="AC389" i="3"/>
  <c r="B390" i="3"/>
  <c r="C390" i="3"/>
  <c r="D390" i="3"/>
  <c r="E390" i="3"/>
  <c r="F390" i="3"/>
  <c r="G390" i="3"/>
  <c r="H390" i="3"/>
  <c r="I390" i="3"/>
  <c r="J390" i="3"/>
  <c r="K390" i="3"/>
  <c r="L390" i="3"/>
  <c r="M390" i="3"/>
  <c r="N390" i="3"/>
  <c r="O390" i="3"/>
  <c r="P390" i="3"/>
  <c r="Q390" i="3"/>
  <c r="R390" i="3"/>
  <c r="S390" i="3"/>
  <c r="T390" i="3"/>
  <c r="U390" i="3"/>
  <c r="V390" i="3"/>
  <c r="W390" i="3"/>
  <c r="X390" i="3"/>
  <c r="Y390" i="3"/>
  <c r="Z390" i="3"/>
  <c r="AA390" i="3"/>
  <c r="AB390" i="3"/>
  <c r="AC390" i="3"/>
  <c r="B391" i="3"/>
  <c r="C391" i="3"/>
  <c r="D391" i="3"/>
  <c r="E391" i="3"/>
  <c r="F391" i="3"/>
  <c r="G391" i="3"/>
  <c r="H391" i="3"/>
  <c r="I391" i="3"/>
  <c r="J391" i="3"/>
  <c r="K391" i="3"/>
  <c r="L391" i="3"/>
  <c r="M391" i="3"/>
  <c r="N391" i="3"/>
  <c r="O391" i="3"/>
  <c r="P391" i="3"/>
  <c r="Q391" i="3"/>
  <c r="R391" i="3"/>
  <c r="S391" i="3"/>
  <c r="T391" i="3"/>
  <c r="U391" i="3"/>
  <c r="V391" i="3"/>
  <c r="W391" i="3"/>
  <c r="X391" i="3"/>
  <c r="Y391" i="3"/>
  <c r="Z391" i="3"/>
  <c r="AA391" i="3"/>
  <c r="AB391" i="3"/>
  <c r="AC391" i="3"/>
  <c r="B392" i="3"/>
  <c r="C392" i="3"/>
  <c r="D392" i="3"/>
  <c r="E392" i="3"/>
  <c r="F392" i="3"/>
  <c r="G392" i="3"/>
  <c r="H392" i="3"/>
  <c r="I392" i="3"/>
  <c r="J392" i="3"/>
  <c r="K392" i="3"/>
  <c r="L392" i="3"/>
  <c r="M392" i="3"/>
  <c r="N392" i="3"/>
  <c r="O392" i="3"/>
  <c r="P392" i="3"/>
  <c r="Q392" i="3"/>
  <c r="R392" i="3"/>
  <c r="S392" i="3"/>
  <c r="T392" i="3"/>
  <c r="U392" i="3"/>
  <c r="V392" i="3"/>
  <c r="W392" i="3"/>
  <c r="X392" i="3"/>
  <c r="Y392" i="3"/>
  <c r="Z392" i="3"/>
  <c r="AA392" i="3"/>
  <c r="AB392" i="3"/>
  <c r="AC392" i="3"/>
  <c r="B393" i="3"/>
  <c r="C393" i="3"/>
  <c r="D393" i="3"/>
  <c r="E393" i="3"/>
  <c r="F393" i="3"/>
  <c r="G393" i="3"/>
  <c r="H393" i="3"/>
  <c r="I393" i="3"/>
  <c r="J393" i="3"/>
  <c r="K393" i="3"/>
  <c r="L393" i="3"/>
  <c r="M393" i="3"/>
  <c r="N393" i="3"/>
  <c r="O393" i="3"/>
  <c r="P393" i="3"/>
  <c r="Q393" i="3"/>
  <c r="R393" i="3"/>
  <c r="S393" i="3"/>
  <c r="T393" i="3"/>
  <c r="U393" i="3"/>
  <c r="V393" i="3"/>
  <c r="W393" i="3"/>
  <c r="X393" i="3"/>
  <c r="Y393" i="3"/>
  <c r="Z393" i="3"/>
  <c r="AA393" i="3"/>
  <c r="AB393" i="3"/>
  <c r="AC393" i="3"/>
  <c r="B394" i="3"/>
  <c r="C394" i="3"/>
  <c r="D394" i="3"/>
  <c r="E394" i="3"/>
  <c r="F394" i="3"/>
  <c r="G394" i="3"/>
  <c r="H394" i="3"/>
  <c r="I394" i="3"/>
  <c r="J394" i="3"/>
  <c r="K394" i="3"/>
  <c r="L394" i="3"/>
  <c r="M394" i="3"/>
  <c r="N394" i="3"/>
  <c r="O394" i="3"/>
  <c r="P394" i="3"/>
  <c r="Q394" i="3"/>
  <c r="R394" i="3"/>
  <c r="S394" i="3"/>
  <c r="T394" i="3"/>
  <c r="U394" i="3"/>
  <c r="V394" i="3"/>
  <c r="W394" i="3"/>
  <c r="X394" i="3"/>
  <c r="Y394" i="3"/>
  <c r="Z394" i="3"/>
  <c r="AA394" i="3"/>
  <c r="AB394" i="3"/>
  <c r="AC394" i="3"/>
  <c r="B395" i="3"/>
  <c r="C395" i="3"/>
  <c r="D395" i="3"/>
  <c r="E395" i="3"/>
  <c r="F395" i="3"/>
  <c r="G395" i="3"/>
  <c r="H395" i="3"/>
  <c r="I395" i="3"/>
  <c r="J395" i="3"/>
  <c r="K395" i="3"/>
  <c r="L395" i="3"/>
  <c r="M395" i="3"/>
  <c r="N395" i="3"/>
  <c r="O395" i="3"/>
  <c r="P395" i="3"/>
  <c r="Q395" i="3"/>
  <c r="R395" i="3"/>
  <c r="S395" i="3"/>
  <c r="T395" i="3"/>
  <c r="U395" i="3"/>
  <c r="V395" i="3"/>
  <c r="W395" i="3"/>
  <c r="X395" i="3"/>
  <c r="Y395" i="3"/>
  <c r="Z395" i="3"/>
  <c r="AA395" i="3"/>
  <c r="AB395" i="3"/>
  <c r="AC395" i="3"/>
  <c r="B396" i="3"/>
  <c r="C396" i="3"/>
  <c r="D396" i="3"/>
  <c r="E396" i="3"/>
  <c r="F396" i="3"/>
  <c r="G396" i="3"/>
  <c r="H396" i="3"/>
  <c r="I396" i="3"/>
  <c r="J396" i="3"/>
  <c r="K396" i="3"/>
  <c r="L396" i="3"/>
  <c r="M396" i="3"/>
  <c r="N396" i="3"/>
  <c r="O396" i="3"/>
  <c r="P396" i="3"/>
  <c r="Q396" i="3"/>
  <c r="R396" i="3"/>
  <c r="S396" i="3"/>
  <c r="T396" i="3"/>
  <c r="U396" i="3"/>
  <c r="V396" i="3"/>
  <c r="W396" i="3"/>
  <c r="X396" i="3"/>
  <c r="Y396" i="3"/>
  <c r="Z396" i="3"/>
  <c r="AA396" i="3"/>
  <c r="AB396" i="3"/>
  <c r="AC396" i="3"/>
  <c r="B397" i="3"/>
  <c r="C397" i="3"/>
  <c r="D397" i="3"/>
  <c r="E397" i="3"/>
  <c r="F397" i="3"/>
  <c r="G397" i="3"/>
  <c r="H397" i="3"/>
  <c r="I397" i="3"/>
  <c r="J397" i="3"/>
  <c r="K397" i="3"/>
  <c r="L397" i="3"/>
  <c r="M397" i="3"/>
  <c r="N397" i="3"/>
  <c r="O397" i="3"/>
  <c r="P397" i="3"/>
  <c r="Q397" i="3"/>
  <c r="R397" i="3"/>
  <c r="S397" i="3"/>
  <c r="T397" i="3"/>
  <c r="U397" i="3"/>
  <c r="V397" i="3"/>
  <c r="W397" i="3"/>
  <c r="X397" i="3"/>
  <c r="Y397" i="3"/>
  <c r="Z397" i="3"/>
  <c r="AA397" i="3"/>
  <c r="AB397" i="3"/>
  <c r="AC397" i="3"/>
  <c r="B398" i="3"/>
  <c r="C398" i="3"/>
  <c r="D398" i="3"/>
  <c r="E398" i="3"/>
  <c r="F398" i="3"/>
  <c r="G398" i="3"/>
  <c r="H398" i="3"/>
  <c r="I398" i="3"/>
  <c r="J398" i="3"/>
  <c r="K398" i="3"/>
  <c r="L398" i="3"/>
  <c r="M398" i="3"/>
  <c r="N398" i="3"/>
  <c r="O398" i="3"/>
  <c r="P398" i="3"/>
  <c r="Q398" i="3"/>
  <c r="R398" i="3"/>
  <c r="S398" i="3"/>
  <c r="T398" i="3"/>
  <c r="U398" i="3"/>
  <c r="V398" i="3"/>
  <c r="W398" i="3"/>
  <c r="X398" i="3"/>
  <c r="Y398" i="3"/>
  <c r="Z398" i="3"/>
  <c r="AA398" i="3"/>
  <c r="AB398" i="3"/>
  <c r="AC398" i="3"/>
  <c r="B399" i="3"/>
  <c r="C399" i="3"/>
  <c r="D399" i="3"/>
  <c r="E399" i="3"/>
  <c r="F399" i="3"/>
  <c r="G399" i="3"/>
  <c r="H399" i="3"/>
  <c r="I399" i="3"/>
  <c r="J399" i="3"/>
  <c r="K399" i="3"/>
  <c r="L399" i="3"/>
  <c r="M399" i="3"/>
  <c r="N399" i="3"/>
  <c r="O399" i="3"/>
  <c r="P399" i="3"/>
  <c r="Q399" i="3"/>
  <c r="R399" i="3"/>
  <c r="S399" i="3"/>
  <c r="T399" i="3"/>
  <c r="U399" i="3"/>
  <c r="V399" i="3"/>
  <c r="W399" i="3"/>
  <c r="X399" i="3"/>
  <c r="Y399" i="3"/>
  <c r="Z399" i="3"/>
  <c r="AA399" i="3"/>
  <c r="AB399" i="3"/>
  <c r="AC399" i="3"/>
  <c r="B400" i="3"/>
  <c r="C400" i="3"/>
  <c r="D400" i="3"/>
  <c r="E400" i="3"/>
  <c r="F400" i="3"/>
  <c r="G400" i="3"/>
  <c r="H400" i="3"/>
  <c r="I400" i="3"/>
  <c r="J400" i="3"/>
  <c r="K400" i="3"/>
  <c r="L400" i="3"/>
  <c r="M400" i="3"/>
  <c r="N400" i="3"/>
  <c r="O400" i="3"/>
  <c r="P400" i="3"/>
  <c r="Q400" i="3"/>
  <c r="R400" i="3"/>
  <c r="S400" i="3"/>
  <c r="T400" i="3"/>
  <c r="U400" i="3"/>
  <c r="V400" i="3"/>
  <c r="W400" i="3"/>
  <c r="X400" i="3"/>
  <c r="Y400" i="3"/>
  <c r="Z400" i="3"/>
  <c r="AA400" i="3"/>
  <c r="AB400" i="3"/>
  <c r="AC400" i="3"/>
  <c r="B401" i="3"/>
  <c r="D401" i="3"/>
  <c r="E401" i="3"/>
  <c r="F401" i="3"/>
  <c r="G401" i="3"/>
  <c r="H401" i="3"/>
  <c r="I401" i="3"/>
  <c r="J401" i="3"/>
  <c r="K401" i="3"/>
  <c r="L401" i="3"/>
  <c r="M401" i="3"/>
  <c r="N401" i="3"/>
  <c r="O401" i="3"/>
  <c r="P401" i="3"/>
  <c r="Q401" i="3"/>
  <c r="R401" i="3"/>
  <c r="S401" i="3"/>
  <c r="T401" i="3"/>
  <c r="U401" i="3"/>
  <c r="V401" i="3"/>
  <c r="W401" i="3"/>
  <c r="X401" i="3"/>
  <c r="Y401" i="3"/>
  <c r="Z401" i="3"/>
  <c r="AA401" i="3"/>
  <c r="AB401" i="3"/>
  <c r="AC401" i="3"/>
  <c r="B402" i="3"/>
  <c r="D402" i="3"/>
  <c r="E402" i="3"/>
  <c r="F402" i="3"/>
  <c r="G402" i="3"/>
  <c r="H402" i="3"/>
  <c r="I402" i="3"/>
  <c r="J402" i="3"/>
  <c r="K402" i="3"/>
  <c r="L402" i="3"/>
  <c r="M402" i="3"/>
  <c r="N402" i="3"/>
  <c r="O402" i="3"/>
  <c r="P402" i="3"/>
  <c r="Q402" i="3"/>
  <c r="R402" i="3"/>
  <c r="S402" i="3"/>
  <c r="T402" i="3"/>
  <c r="U402" i="3"/>
  <c r="V402" i="3"/>
  <c r="W402" i="3"/>
  <c r="X402" i="3"/>
  <c r="Y402" i="3"/>
  <c r="Z402" i="3"/>
  <c r="AA402" i="3"/>
  <c r="AB402" i="3"/>
  <c r="AC402" i="3"/>
  <c r="B403" i="3"/>
  <c r="C403" i="3"/>
  <c r="D403" i="3"/>
  <c r="E403" i="3"/>
  <c r="F403" i="3"/>
  <c r="G403" i="3"/>
  <c r="H403" i="3"/>
  <c r="I403" i="3"/>
  <c r="J403" i="3"/>
  <c r="K403" i="3"/>
  <c r="L403" i="3"/>
  <c r="M403" i="3"/>
  <c r="N403" i="3"/>
  <c r="O403" i="3"/>
  <c r="P403" i="3"/>
  <c r="Q403" i="3"/>
  <c r="R403" i="3"/>
  <c r="S403" i="3"/>
  <c r="T403" i="3"/>
  <c r="U403" i="3"/>
  <c r="V403" i="3"/>
  <c r="W403" i="3"/>
  <c r="X403" i="3"/>
  <c r="Y403" i="3"/>
  <c r="Z403" i="3"/>
  <c r="AA403" i="3"/>
  <c r="AB403" i="3"/>
  <c r="AC403" i="3"/>
  <c r="B404" i="3"/>
  <c r="C404" i="3"/>
  <c r="D404" i="3"/>
  <c r="E404" i="3"/>
  <c r="F404" i="3"/>
  <c r="G404" i="3"/>
  <c r="H404" i="3"/>
  <c r="I404" i="3"/>
  <c r="J404" i="3"/>
  <c r="K404" i="3"/>
  <c r="L404" i="3"/>
  <c r="M404" i="3"/>
  <c r="N404" i="3"/>
  <c r="O404" i="3"/>
  <c r="P404" i="3"/>
  <c r="Q404" i="3"/>
  <c r="R404" i="3"/>
  <c r="S404" i="3"/>
  <c r="T404" i="3"/>
  <c r="U404" i="3"/>
  <c r="V404" i="3"/>
  <c r="W404" i="3"/>
  <c r="X404" i="3"/>
  <c r="Y404" i="3"/>
  <c r="Z404" i="3"/>
  <c r="AA404" i="3"/>
  <c r="AB404" i="3"/>
  <c r="AC404" i="3"/>
  <c r="B405" i="3"/>
  <c r="C405" i="3"/>
  <c r="D405" i="3"/>
  <c r="E405" i="3"/>
  <c r="F405" i="3"/>
  <c r="G405" i="3"/>
  <c r="H405" i="3"/>
  <c r="I405" i="3"/>
  <c r="J405" i="3"/>
  <c r="K405" i="3"/>
  <c r="L405" i="3"/>
  <c r="M405" i="3"/>
  <c r="N405" i="3"/>
  <c r="O405" i="3"/>
  <c r="P405" i="3"/>
  <c r="Q405" i="3"/>
  <c r="R405" i="3"/>
  <c r="S405" i="3"/>
  <c r="T405" i="3"/>
  <c r="U405" i="3"/>
  <c r="V405" i="3"/>
  <c r="W405" i="3"/>
  <c r="X405" i="3"/>
  <c r="Y405" i="3"/>
  <c r="Z405" i="3"/>
  <c r="AA405" i="3"/>
  <c r="AB405" i="3"/>
  <c r="AC405" i="3"/>
  <c r="B406" i="3"/>
  <c r="C406" i="3"/>
  <c r="D406" i="3"/>
  <c r="E406" i="3"/>
  <c r="F406" i="3"/>
  <c r="G406" i="3"/>
  <c r="H406" i="3"/>
  <c r="I406" i="3"/>
  <c r="J406" i="3"/>
  <c r="K406" i="3"/>
  <c r="L406" i="3"/>
  <c r="M406" i="3"/>
  <c r="N406" i="3"/>
  <c r="O406" i="3"/>
  <c r="P406" i="3"/>
  <c r="Q406" i="3"/>
  <c r="R406" i="3"/>
  <c r="S406" i="3"/>
  <c r="T406" i="3"/>
  <c r="U406" i="3"/>
  <c r="V406" i="3"/>
  <c r="W406" i="3"/>
  <c r="X406" i="3"/>
  <c r="Y406" i="3"/>
  <c r="Z406" i="3"/>
  <c r="AA406" i="3"/>
  <c r="AB406" i="3"/>
  <c r="AC406" i="3"/>
  <c r="B407" i="3"/>
  <c r="D407" i="3"/>
  <c r="E407" i="3"/>
  <c r="F407" i="3"/>
  <c r="G407" i="3"/>
  <c r="H407" i="3"/>
  <c r="I407" i="3"/>
  <c r="J407" i="3"/>
  <c r="K407" i="3"/>
  <c r="L407" i="3"/>
  <c r="M407" i="3"/>
  <c r="N407" i="3"/>
  <c r="O407" i="3"/>
  <c r="P407" i="3"/>
  <c r="Q407" i="3"/>
  <c r="R407" i="3"/>
  <c r="S407" i="3"/>
  <c r="T407" i="3"/>
  <c r="U407" i="3"/>
  <c r="V407" i="3"/>
  <c r="W407" i="3"/>
  <c r="X407" i="3"/>
  <c r="Y407" i="3"/>
  <c r="Z407" i="3"/>
  <c r="AA407" i="3"/>
  <c r="AB407" i="3"/>
  <c r="AC407" i="3"/>
  <c r="B408" i="3"/>
  <c r="D408" i="3"/>
  <c r="E408" i="3"/>
  <c r="F408" i="3"/>
  <c r="G408" i="3"/>
  <c r="H408" i="3"/>
  <c r="I408" i="3"/>
  <c r="J408" i="3"/>
  <c r="K408" i="3"/>
  <c r="L408" i="3"/>
  <c r="M408" i="3"/>
  <c r="N408" i="3"/>
  <c r="O408" i="3"/>
  <c r="P408" i="3"/>
  <c r="Q408" i="3"/>
  <c r="R408" i="3"/>
  <c r="S408" i="3"/>
  <c r="T408" i="3"/>
  <c r="U408" i="3"/>
  <c r="V408" i="3"/>
  <c r="W408" i="3"/>
  <c r="X408" i="3"/>
  <c r="Y408" i="3"/>
  <c r="Z408" i="3"/>
  <c r="AA408" i="3"/>
  <c r="AB408" i="3"/>
  <c r="AC408" i="3"/>
  <c r="B409" i="3"/>
  <c r="C409" i="3"/>
  <c r="D409" i="3"/>
  <c r="E409" i="3"/>
  <c r="F409" i="3"/>
  <c r="G409" i="3"/>
  <c r="H409" i="3"/>
  <c r="I409" i="3"/>
  <c r="J409" i="3"/>
  <c r="K409" i="3"/>
  <c r="L409" i="3"/>
  <c r="M409" i="3"/>
  <c r="N409" i="3"/>
  <c r="O409" i="3"/>
  <c r="P409" i="3"/>
  <c r="Q409" i="3"/>
  <c r="R409" i="3"/>
  <c r="S409" i="3"/>
  <c r="T409" i="3"/>
  <c r="U409" i="3"/>
  <c r="V409" i="3"/>
  <c r="W409" i="3"/>
  <c r="X409" i="3"/>
  <c r="Y409" i="3"/>
  <c r="Z409" i="3"/>
  <c r="AA409" i="3"/>
  <c r="AB409" i="3"/>
  <c r="AC409" i="3"/>
  <c r="B410" i="3"/>
  <c r="C410" i="3"/>
  <c r="D410" i="3"/>
  <c r="E410" i="3"/>
  <c r="F410" i="3"/>
  <c r="G410" i="3"/>
  <c r="H410" i="3"/>
  <c r="I410" i="3"/>
  <c r="J410" i="3"/>
  <c r="K410" i="3"/>
  <c r="L410" i="3"/>
  <c r="M410" i="3"/>
  <c r="N410" i="3"/>
  <c r="O410" i="3"/>
  <c r="P410" i="3"/>
  <c r="Q410" i="3"/>
  <c r="R410" i="3"/>
  <c r="S410" i="3"/>
  <c r="T410" i="3"/>
  <c r="U410" i="3"/>
  <c r="V410" i="3"/>
  <c r="W410" i="3"/>
  <c r="X410" i="3"/>
  <c r="Y410" i="3"/>
  <c r="Z410" i="3"/>
  <c r="AA410" i="3"/>
  <c r="AB410" i="3"/>
  <c r="AC410" i="3"/>
  <c r="B411" i="3"/>
  <c r="C411" i="3"/>
  <c r="D411" i="3"/>
  <c r="E411" i="3"/>
  <c r="F411" i="3"/>
  <c r="G411" i="3"/>
  <c r="H411" i="3"/>
  <c r="I411" i="3"/>
  <c r="J411" i="3"/>
  <c r="K411" i="3"/>
  <c r="L411" i="3"/>
  <c r="M411" i="3"/>
  <c r="N411" i="3"/>
  <c r="O411" i="3"/>
  <c r="P411" i="3"/>
  <c r="Q411" i="3"/>
  <c r="R411" i="3"/>
  <c r="S411" i="3"/>
  <c r="T411" i="3"/>
  <c r="U411" i="3"/>
  <c r="V411" i="3"/>
  <c r="W411" i="3"/>
  <c r="X411" i="3"/>
  <c r="Y411" i="3"/>
  <c r="Z411" i="3"/>
  <c r="AA411" i="3"/>
  <c r="AB411" i="3"/>
  <c r="AC411" i="3"/>
  <c r="B412" i="3"/>
  <c r="C412" i="3"/>
  <c r="D412" i="3"/>
  <c r="E412" i="3"/>
  <c r="F412" i="3"/>
  <c r="G412" i="3"/>
  <c r="H412" i="3"/>
  <c r="I412" i="3"/>
  <c r="J412" i="3"/>
  <c r="K412" i="3"/>
  <c r="L412" i="3"/>
  <c r="M412" i="3"/>
  <c r="N412" i="3"/>
  <c r="O412" i="3"/>
  <c r="P412" i="3"/>
  <c r="Q412" i="3"/>
  <c r="R412" i="3"/>
  <c r="S412" i="3"/>
  <c r="T412" i="3"/>
  <c r="U412" i="3"/>
  <c r="V412" i="3"/>
  <c r="W412" i="3"/>
  <c r="X412" i="3"/>
  <c r="Y412" i="3"/>
  <c r="Z412" i="3"/>
  <c r="AA412" i="3"/>
  <c r="AB412" i="3"/>
  <c r="AC412" i="3"/>
  <c r="B413" i="3"/>
  <c r="C413" i="3"/>
  <c r="D413" i="3"/>
  <c r="E413" i="3"/>
  <c r="F413" i="3"/>
  <c r="G413" i="3"/>
  <c r="H413" i="3"/>
  <c r="I413" i="3"/>
  <c r="J413" i="3"/>
  <c r="K413" i="3"/>
  <c r="L413" i="3"/>
  <c r="M413" i="3"/>
  <c r="N413" i="3"/>
  <c r="O413" i="3"/>
  <c r="P413" i="3"/>
  <c r="Q413" i="3"/>
  <c r="R413" i="3"/>
  <c r="S413" i="3"/>
  <c r="T413" i="3"/>
  <c r="U413" i="3"/>
  <c r="V413" i="3"/>
  <c r="W413" i="3"/>
  <c r="X413" i="3"/>
  <c r="Y413" i="3"/>
  <c r="Z413" i="3"/>
  <c r="AA413" i="3"/>
  <c r="AB413" i="3"/>
  <c r="AC413" i="3"/>
  <c r="B414" i="3"/>
  <c r="C414" i="3"/>
  <c r="D414" i="3"/>
  <c r="E414" i="3"/>
  <c r="F414" i="3"/>
  <c r="G414" i="3"/>
  <c r="H414" i="3"/>
  <c r="I414" i="3"/>
  <c r="J414" i="3"/>
  <c r="K414" i="3"/>
  <c r="L414" i="3"/>
  <c r="M414" i="3"/>
  <c r="N414" i="3"/>
  <c r="O414" i="3"/>
  <c r="P414" i="3"/>
  <c r="Q414" i="3"/>
  <c r="R414" i="3"/>
  <c r="S414" i="3"/>
  <c r="T414" i="3"/>
  <c r="U414" i="3"/>
  <c r="V414" i="3"/>
  <c r="W414" i="3"/>
  <c r="X414" i="3"/>
  <c r="Y414" i="3"/>
  <c r="Z414" i="3"/>
  <c r="AA414" i="3"/>
  <c r="AB414" i="3"/>
  <c r="AC414" i="3"/>
  <c r="B415" i="3"/>
  <c r="C415" i="3"/>
  <c r="D415" i="3"/>
  <c r="E415" i="3"/>
  <c r="F415" i="3"/>
  <c r="G415" i="3"/>
  <c r="H415" i="3"/>
  <c r="I415" i="3"/>
  <c r="J415" i="3"/>
  <c r="K415" i="3"/>
  <c r="L415" i="3"/>
  <c r="M415" i="3"/>
  <c r="N415" i="3"/>
  <c r="O415" i="3"/>
  <c r="P415" i="3"/>
  <c r="Q415" i="3"/>
  <c r="R415" i="3"/>
  <c r="S415" i="3"/>
  <c r="T415" i="3"/>
  <c r="U415" i="3"/>
  <c r="V415" i="3"/>
  <c r="W415" i="3"/>
  <c r="X415" i="3"/>
  <c r="Y415" i="3"/>
  <c r="Z415" i="3"/>
  <c r="AA415" i="3"/>
  <c r="AB415" i="3"/>
  <c r="AC415" i="3"/>
  <c r="B416" i="3"/>
  <c r="C416" i="3"/>
  <c r="D416" i="3"/>
  <c r="E416" i="3"/>
  <c r="F416" i="3"/>
  <c r="G416" i="3"/>
  <c r="H416" i="3"/>
  <c r="I416" i="3"/>
  <c r="J416" i="3"/>
  <c r="K416" i="3"/>
  <c r="L416" i="3"/>
  <c r="M416" i="3"/>
  <c r="N416" i="3"/>
  <c r="O416" i="3"/>
  <c r="P416" i="3"/>
  <c r="Q416" i="3"/>
  <c r="R416" i="3"/>
  <c r="S416" i="3"/>
  <c r="T416" i="3"/>
  <c r="U416" i="3"/>
  <c r="V416" i="3"/>
  <c r="W416" i="3"/>
  <c r="X416" i="3"/>
  <c r="Y416" i="3"/>
  <c r="Z416" i="3"/>
  <c r="AA416" i="3"/>
  <c r="AB416" i="3"/>
  <c r="AC416" i="3"/>
  <c r="B417" i="3"/>
  <c r="C417" i="3"/>
  <c r="D417" i="3"/>
  <c r="E417" i="3"/>
  <c r="F417" i="3"/>
  <c r="G417" i="3"/>
  <c r="H417" i="3"/>
  <c r="I417" i="3"/>
  <c r="J417" i="3"/>
  <c r="K417" i="3"/>
  <c r="L417" i="3"/>
  <c r="M417" i="3"/>
  <c r="N417" i="3"/>
  <c r="O417" i="3"/>
  <c r="P417" i="3"/>
  <c r="Q417" i="3"/>
  <c r="R417" i="3"/>
  <c r="S417" i="3"/>
  <c r="T417" i="3"/>
  <c r="U417" i="3"/>
  <c r="V417" i="3"/>
  <c r="W417" i="3"/>
  <c r="X417" i="3"/>
  <c r="Y417" i="3"/>
  <c r="Z417" i="3"/>
  <c r="AA417" i="3"/>
  <c r="AB417" i="3"/>
  <c r="AC417" i="3"/>
  <c r="B418" i="3"/>
  <c r="C418" i="3"/>
  <c r="D418" i="3"/>
  <c r="E418" i="3"/>
  <c r="F418" i="3"/>
  <c r="G418" i="3"/>
  <c r="H418" i="3"/>
  <c r="I418" i="3"/>
  <c r="J418" i="3"/>
  <c r="K418" i="3"/>
  <c r="L418" i="3"/>
  <c r="M418" i="3"/>
  <c r="N418" i="3"/>
  <c r="O418" i="3"/>
  <c r="P418" i="3"/>
  <c r="Q418" i="3"/>
  <c r="R418" i="3"/>
  <c r="S418" i="3"/>
  <c r="T418" i="3"/>
  <c r="U418" i="3"/>
  <c r="V418" i="3"/>
  <c r="W418" i="3"/>
  <c r="X418" i="3"/>
  <c r="Y418" i="3"/>
  <c r="Z418" i="3"/>
  <c r="AA418" i="3"/>
  <c r="AB418" i="3"/>
  <c r="AC418" i="3"/>
  <c r="B419" i="3"/>
  <c r="C419" i="3"/>
  <c r="D419" i="3"/>
  <c r="E419" i="3"/>
  <c r="F419" i="3"/>
  <c r="G419" i="3"/>
  <c r="H419" i="3"/>
  <c r="I419" i="3"/>
  <c r="J419" i="3"/>
  <c r="K419" i="3"/>
  <c r="L419" i="3"/>
  <c r="M419" i="3"/>
  <c r="N419" i="3"/>
  <c r="O419" i="3"/>
  <c r="P419" i="3"/>
  <c r="Q419" i="3"/>
  <c r="R419" i="3"/>
  <c r="S419" i="3"/>
  <c r="T419" i="3"/>
  <c r="U419" i="3"/>
  <c r="V419" i="3"/>
  <c r="W419" i="3"/>
  <c r="X419" i="3"/>
  <c r="Y419" i="3"/>
  <c r="Z419" i="3"/>
  <c r="AA419" i="3"/>
  <c r="AB419" i="3"/>
  <c r="AC419" i="3"/>
  <c r="B420" i="3"/>
  <c r="C420" i="3"/>
  <c r="D420" i="3"/>
  <c r="E420" i="3"/>
  <c r="F420" i="3"/>
  <c r="G420" i="3"/>
  <c r="H420" i="3"/>
  <c r="I420" i="3"/>
  <c r="J420" i="3"/>
  <c r="K420" i="3"/>
  <c r="L420" i="3"/>
  <c r="M420" i="3"/>
  <c r="N420" i="3"/>
  <c r="O420" i="3"/>
  <c r="P420" i="3"/>
  <c r="Q420" i="3"/>
  <c r="R420" i="3"/>
  <c r="S420" i="3"/>
  <c r="T420" i="3"/>
  <c r="U420" i="3"/>
  <c r="V420" i="3"/>
  <c r="W420" i="3"/>
  <c r="X420" i="3"/>
  <c r="Y420" i="3"/>
  <c r="Z420" i="3"/>
  <c r="AA420" i="3"/>
  <c r="AB420" i="3"/>
  <c r="AC420" i="3"/>
  <c r="B421" i="3"/>
  <c r="C421" i="3"/>
  <c r="D421" i="3"/>
  <c r="E421" i="3"/>
  <c r="F421" i="3"/>
  <c r="G421" i="3"/>
  <c r="H421" i="3"/>
  <c r="I421" i="3"/>
  <c r="J421" i="3"/>
  <c r="K421" i="3"/>
  <c r="L421" i="3"/>
  <c r="M421" i="3"/>
  <c r="N421" i="3"/>
  <c r="O421" i="3"/>
  <c r="P421" i="3"/>
  <c r="Q421" i="3"/>
  <c r="R421" i="3"/>
  <c r="S421" i="3"/>
  <c r="T421" i="3"/>
  <c r="U421" i="3"/>
  <c r="V421" i="3"/>
  <c r="W421" i="3"/>
  <c r="X421" i="3"/>
  <c r="Y421" i="3"/>
  <c r="Z421" i="3"/>
  <c r="AA421" i="3"/>
  <c r="AB421" i="3"/>
  <c r="AC421" i="3"/>
  <c r="B422" i="3"/>
  <c r="C422" i="3"/>
  <c r="D422" i="3"/>
  <c r="E422" i="3"/>
  <c r="F422" i="3"/>
  <c r="G422" i="3"/>
  <c r="H422" i="3"/>
  <c r="I422" i="3"/>
  <c r="J422" i="3"/>
  <c r="K422" i="3"/>
  <c r="L422" i="3"/>
  <c r="M422" i="3"/>
  <c r="N422" i="3"/>
  <c r="O422" i="3"/>
  <c r="P422" i="3"/>
  <c r="Q422" i="3"/>
  <c r="R422" i="3"/>
  <c r="S422" i="3"/>
  <c r="T422" i="3"/>
  <c r="U422" i="3"/>
  <c r="V422" i="3"/>
  <c r="W422" i="3"/>
  <c r="X422" i="3"/>
  <c r="Y422" i="3"/>
  <c r="Z422" i="3"/>
  <c r="AA422" i="3"/>
  <c r="AB422" i="3"/>
  <c r="AC422" i="3"/>
  <c r="B423" i="3"/>
  <c r="C423" i="3"/>
  <c r="D423" i="3"/>
  <c r="E423" i="3"/>
  <c r="F423" i="3"/>
  <c r="G423" i="3"/>
  <c r="H423" i="3"/>
  <c r="I423" i="3"/>
  <c r="J423" i="3"/>
  <c r="K423" i="3"/>
  <c r="L423" i="3"/>
  <c r="M423" i="3"/>
  <c r="N423" i="3"/>
  <c r="O423" i="3"/>
  <c r="P423" i="3"/>
  <c r="Q423" i="3"/>
  <c r="R423" i="3"/>
  <c r="S423" i="3"/>
  <c r="T423" i="3"/>
  <c r="U423" i="3"/>
  <c r="V423" i="3"/>
  <c r="W423" i="3"/>
  <c r="X423" i="3"/>
  <c r="Y423" i="3"/>
  <c r="Z423" i="3"/>
  <c r="AA423" i="3"/>
  <c r="AB423" i="3"/>
  <c r="AC423" i="3"/>
  <c r="B424" i="3"/>
  <c r="C424" i="3"/>
  <c r="D424" i="3"/>
  <c r="E424" i="3"/>
  <c r="F424" i="3"/>
  <c r="G424" i="3"/>
  <c r="H424" i="3"/>
  <c r="I424" i="3"/>
  <c r="J424" i="3"/>
  <c r="K424" i="3"/>
  <c r="L424" i="3"/>
  <c r="M424" i="3"/>
  <c r="N424" i="3"/>
  <c r="O424" i="3"/>
  <c r="P424" i="3"/>
  <c r="Q424" i="3"/>
  <c r="R424" i="3"/>
  <c r="S424" i="3"/>
  <c r="T424" i="3"/>
  <c r="U424" i="3"/>
  <c r="V424" i="3"/>
  <c r="W424" i="3"/>
  <c r="X424" i="3"/>
  <c r="Y424" i="3"/>
  <c r="Z424" i="3"/>
  <c r="AA424" i="3"/>
  <c r="AB424" i="3"/>
  <c r="AC424" i="3"/>
  <c r="B425" i="3"/>
  <c r="C425" i="3"/>
  <c r="D425" i="3"/>
  <c r="E425" i="3"/>
  <c r="F425" i="3"/>
  <c r="G425" i="3"/>
  <c r="H425" i="3"/>
  <c r="I425" i="3"/>
  <c r="J425" i="3"/>
  <c r="K425" i="3"/>
  <c r="L425" i="3"/>
  <c r="M425" i="3"/>
  <c r="N425" i="3"/>
  <c r="O425" i="3"/>
  <c r="P425" i="3"/>
  <c r="Q425" i="3"/>
  <c r="R425" i="3"/>
  <c r="S425" i="3"/>
  <c r="T425" i="3"/>
  <c r="U425" i="3"/>
  <c r="V425" i="3"/>
  <c r="W425" i="3"/>
  <c r="X425" i="3"/>
  <c r="Y425" i="3"/>
  <c r="Z425" i="3"/>
  <c r="AA425" i="3"/>
  <c r="AB425" i="3"/>
  <c r="AC425" i="3"/>
  <c r="B426" i="3"/>
  <c r="C426" i="3"/>
  <c r="D426" i="3"/>
  <c r="E426" i="3"/>
  <c r="F426" i="3"/>
  <c r="G426" i="3"/>
  <c r="H426" i="3"/>
  <c r="I426" i="3"/>
  <c r="J426" i="3"/>
  <c r="K426" i="3"/>
  <c r="L426" i="3"/>
  <c r="M426" i="3"/>
  <c r="N426" i="3"/>
  <c r="O426" i="3"/>
  <c r="P426" i="3"/>
  <c r="Q426" i="3"/>
  <c r="R426" i="3"/>
  <c r="S426" i="3"/>
  <c r="T426" i="3"/>
  <c r="U426" i="3"/>
  <c r="V426" i="3"/>
  <c r="W426" i="3"/>
  <c r="X426" i="3"/>
  <c r="Y426" i="3"/>
  <c r="Z426" i="3"/>
  <c r="AA426" i="3"/>
  <c r="AB426" i="3"/>
  <c r="AC426" i="3"/>
  <c r="B427" i="3"/>
  <c r="C427" i="3"/>
  <c r="D427" i="3"/>
  <c r="E427" i="3"/>
  <c r="F427" i="3"/>
  <c r="G427" i="3"/>
  <c r="H427" i="3"/>
  <c r="I427" i="3"/>
  <c r="J427" i="3"/>
  <c r="K427" i="3"/>
  <c r="L427" i="3"/>
  <c r="M427" i="3"/>
  <c r="N427" i="3"/>
  <c r="O427" i="3"/>
  <c r="P427" i="3"/>
  <c r="Q427" i="3"/>
  <c r="R427" i="3"/>
  <c r="S427" i="3"/>
  <c r="T427" i="3"/>
  <c r="U427" i="3"/>
  <c r="V427" i="3"/>
  <c r="W427" i="3"/>
  <c r="X427" i="3"/>
  <c r="Y427" i="3"/>
  <c r="Z427" i="3"/>
  <c r="AA427" i="3"/>
  <c r="AB427" i="3"/>
  <c r="AC427" i="3"/>
  <c r="B428" i="3"/>
  <c r="C428" i="3"/>
  <c r="D428" i="3"/>
  <c r="E428" i="3"/>
  <c r="F428" i="3"/>
  <c r="G428" i="3"/>
  <c r="H428" i="3"/>
  <c r="I428" i="3"/>
  <c r="J428" i="3"/>
  <c r="K428" i="3"/>
  <c r="L428" i="3"/>
  <c r="M428" i="3"/>
  <c r="N428" i="3"/>
  <c r="O428" i="3"/>
  <c r="P428" i="3"/>
  <c r="Q428" i="3"/>
  <c r="R428" i="3"/>
  <c r="S428" i="3"/>
  <c r="T428" i="3"/>
  <c r="U428" i="3"/>
  <c r="V428" i="3"/>
  <c r="W428" i="3"/>
  <c r="X428" i="3"/>
  <c r="Y428" i="3"/>
  <c r="Z428" i="3"/>
  <c r="AA428" i="3"/>
  <c r="AB428" i="3"/>
  <c r="AC428" i="3"/>
  <c r="B429" i="3"/>
  <c r="C429" i="3"/>
  <c r="D429" i="3"/>
  <c r="E429" i="3"/>
  <c r="F429" i="3"/>
  <c r="G429" i="3"/>
  <c r="H429" i="3"/>
  <c r="I429" i="3"/>
  <c r="J429" i="3"/>
  <c r="K429" i="3"/>
  <c r="L429" i="3"/>
  <c r="M429" i="3"/>
  <c r="N429" i="3"/>
  <c r="O429" i="3"/>
  <c r="P429" i="3"/>
  <c r="Q429" i="3"/>
  <c r="R429" i="3"/>
  <c r="S429" i="3"/>
  <c r="T429" i="3"/>
  <c r="U429" i="3"/>
  <c r="V429" i="3"/>
  <c r="W429" i="3"/>
  <c r="X429" i="3"/>
  <c r="Y429" i="3"/>
  <c r="Z429" i="3"/>
  <c r="AA429" i="3"/>
  <c r="AB429" i="3"/>
  <c r="AC429" i="3"/>
  <c r="B430" i="3"/>
  <c r="C430" i="3"/>
  <c r="D430" i="3"/>
  <c r="E430" i="3"/>
  <c r="F430" i="3"/>
  <c r="G430" i="3"/>
  <c r="H430" i="3"/>
  <c r="I430" i="3"/>
  <c r="J430" i="3"/>
  <c r="K430" i="3"/>
  <c r="L430" i="3"/>
  <c r="M430" i="3"/>
  <c r="N430" i="3"/>
  <c r="O430" i="3"/>
  <c r="P430" i="3"/>
  <c r="Q430" i="3"/>
  <c r="R430" i="3"/>
  <c r="S430" i="3"/>
  <c r="T430" i="3"/>
  <c r="U430" i="3"/>
  <c r="V430" i="3"/>
  <c r="W430" i="3"/>
  <c r="X430" i="3"/>
  <c r="Y430" i="3"/>
  <c r="Z430" i="3"/>
  <c r="AA430" i="3"/>
  <c r="AB430" i="3"/>
  <c r="AC430" i="3"/>
  <c r="B431" i="3"/>
  <c r="D431" i="3"/>
  <c r="E431" i="3"/>
  <c r="F431" i="3"/>
  <c r="G431" i="3"/>
  <c r="H431" i="3"/>
  <c r="I431" i="3"/>
  <c r="J431" i="3"/>
  <c r="K431" i="3"/>
  <c r="L431" i="3"/>
  <c r="M431" i="3"/>
  <c r="N431" i="3"/>
  <c r="O431" i="3"/>
  <c r="P431" i="3"/>
  <c r="Q431" i="3"/>
  <c r="R431" i="3"/>
  <c r="S431" i="3"/>
  <c r="T431" i="3"/>
  <c r="U431" i="3"/>
  <c r="V431" i="3"/>
  <c r="W431" i="3"/>
  <c r="X431" i="3"/>
  <c r="Y431" i="3"/>
  <c r="Z431" i="3"/>
  <c r="AA431" i="3"/>
  <c r="AB431" i="3"/>
  <c r="AC431" i="3"/>
  <c r="B432" i="3"/>
  <c r="C432" i="3"/>
  <c r="D432" i="3"/>
  <c r="E432" i="3"/>
  <c r="F432" i="3"/>
  <c r="G432" i="3"/>
  <c r="H432" i="3"/>
  <c r="I432" i="3"/>
  <c r="J432" i="3"/>
  <c r="K432" i="3"/>
  <c r="L432" i="3"/>
  <c r="M432" i="3"/>
  <c r="N432" i="3"/>
  <c r="O432" i="3"/>
  <c r="P432" i="3"/>
  <c r="Q432" i="3"/>
  <c r="R432" i="3"/>
  <c r="S432" i="3"/>
  <c r="T432" i="3"/>
  <c r="U432" i="3"/>
  <c r="V432" i="3"/>
  <c r="W432" i="3"/>
  <c r="X432" i="3"/>
  <c r="Y432" i="3"/>
  <c r="Z432" i="3"/>
  <c r="AA432" i="3"/>
  <c r="AB432" i="3"/>
  <c r="AC432" i="3"/>
  <c r="B433" i="3"/>
  <c r="C433" i="3"/>
  <c r="D433" i="3"/>
  <c r="E433" i="3"/>
  <c r="F433" i="3"/>
  <c r="G433" i="3"/>
  <c r="H433" i="3"/>
  <c r="I433" i="3"/>
  <c r="J433" i="3"/>
  <c r="K433" i="3"/>
  <c r="L433" i="3"/>
  <c r="M433" i="3"/>
  <c r="N433" i="3"/>
  <c r="O433" i="3"/>
  <c r="P433" i="3"/>
  <c r="Q433" i="3"/>
  <c r="R433" i="3"/>
  <c r="S433" i="3"/>
  <c r="T433" i="3"/>
  <c r="U433" i="3"/>
  <c r="V433" i="3"/>
  <c r="W433" i="3"/>
  <c r="X433" i="3"/>
  <c r="Y433" i="3"/>
  <c r="Z433" i="3"/>
  <c r="AA433" i="3"/>
  <c r="AB433" i="3"/>
  <c r="AC433" i="3"/>
  <c r="B434" i="3"/>
  <c r="C434" i="3"/>
  <c r="D434" i="3"/>
  <c r="E434" i="3"/>
  <c r="F434" i="3"/>
  <c r="G434" i="3"/>
  <c r="H434" i="3"/>
  <c r="I434" i="3"/>
  <c r="J434" i="3"/>
  <c r="K434" i="3"/>
  <c r="L434" i="3"/>
  <c r="M434" i="3"/>
  <c r="N434" i="3"/>
  <c r="O434" i="3"/>
  <c r="P434" i="3"/>
  <c r="Q434" i="3"/>
  <c r="R434" i="3"/>
  <c r="S434" i="3"/>
  <c r="T434" i="3"/>
  <c r="U434" i="3"/>
  <c r="V434" i="3"/>
  <c r="W434" i="3"/>
  <c r="X434" i="3"/>
  <c r="Y434" i="3"/>
  <c r="Z434" i="3"/>
  <c r="AA434" i="3"/>
  <c r="AB434" i="3"/>
  <c r="AC434" i="3"/>
  <c r="B435" i="3"/>
  <c r="C435" i="3"/>
  <c r="D435" i="3"/>
  <c r="E435" i="3"/>
  <c r="F435" i="3"/>
  <c r="G435" i="3"/>
  <c r="H435" i="3"/>
  <c r="I435" i="3"/>
  <c r="J435" i="3"/>
  <c r="K435" i="3"/>
  <c r="L435" i="3"/>
  <c r="M435" i="3"/>
  <c r="N435" i="3"/>
  <c r="O435" i="3"/>
  <c r="P435" i="3"/>
  <c r="Q435" i="3"/>
  <c r="R435" i="3"/>
  <c r="S435" i="3"/>
  <c r="T435" i="3"/>
  <c r="U435" i="3"/>
  <c r="V435" i="3"/>
  <c r="W435" i="3"/>
  <c r="X435" i="3"/>
  <c r="Y435" i="3"/>
  <c r="Z435" i="3"/>
  <c r="AA435" i="3"/>
  <c r="AB435" i="3"/>
  <c r="AC435" i="3"/>
  <c r="B436" i="3"/>
  <c r="C436" i="3"/>
  <c r="D436" i="3"/>
  <c r="E436" i="3"/>
  <c r="F436" i="3"/>
  <c r="G436" i="3"/>
  <c r="H436" i="3"/>
  <c r="I436" i="3"/>
  <c r="J436" i="3"/>
  <c r="K436" i="3"/>
  <c r="L436" i="3"/>
  <c r="M436" i="3"/>
  <c r="N436" i="3"/>
  <c r="O436" i="3"/>
  <c r="P436" i="3"/>
  <c r="Q436" i="3"/>
  <c r="R436" i="3"/>
  <c r="S436" i="3"/>
  <c r="T436" i="3"/>
  <c r="U436" i="3"/>
  <c r="V436" i="3"/>
  <c r="W436" i="3"/>
  <c r="X436" i="3"/>
  <c r="Y436" i="3"/>
  <c r="Z436" i="3"/>
  <c r="AA436" i="3"/>
  <c r="AB436" i="3"/>
  <c r="AC436" i="3"/>
  <c r="B437" i="3"/>
  <c r="C437" i="3"/>
  <c r="D437" i="3"/>
  <c r="E437" i="3"/>
  <c r="F437" i="3"/>
  <c r="G437" i="3"/>
  <c r="H437" i="3"/>
  <c r="I437" i="3"/>
  <c r="J437" i="3"/>
  <c r="K437" i="3"/>
  <c r="L437" i="3"/>
  <c r="M437" i="3"/>
  <c r="N437" i="3"/>
  <c r="O437" i="3"/>
  <c r="P437" i="3"/>
  <c r="Q437" i="3"/>
  <c r="R437" i="3"/>
  <c r="S437" i="3"/>
  <c r="T437" i="3"/>
  <c r="U437" i="3"/>
  <c r="V437" i="3"/>
  <c r="W437" i="3"/>
  <c r="X437" i="3"/>
  <c r="Y437" i="3"/>
  <c r="Z437" i="3"/>
  <c r="AA437" i="3"/>
  <c r="AB437" i="3"/>
  <c r="AC437" i="3"/>
  <c r="B438" i="3"/>
  <c r="C438" i="3"/>
  <c r="D438" i="3"/>
  <c r="E438" i="3"/>
  <c r="F438" i="3"/>
  <c r="G438" i="3"/>
  <c r="H438" i="3"/>
  <c r="I438" i="3"/>
  <c r="J438" i="3"/>
  <c r="K438" i="3"/>
  <c r="L438" i="3"/>
  <c r="M438" i="3"/>
  <c r="N438" i="3"/>
  <c r="O438" i="3"/>
  <c r="P438" i="3"/>
  <c r="Q438" i="3"/>
  <c r="R438" i="3"/>
  <c r="S438" i="3"/>
  <c r="T438" i="3"/>
  <c r="U438" i="3"/>
  <c r="V438" i="3"/>
  <c r="W438" i="3"/>
  <c r="X438" i="3"/>
  <c r="Y438" i="3"/>
  <c r="Z438" i="3"/>
  <c r="AA438" i="3"/>
  <c r="AB438" i="3"/>
  <c r="AC438" i="3"/>
  <c r="B439" i="3"/>
  <c r="C439" i="3"/>
  <c r="D439" i="3"/>
  <c r="E439" i="3"/>
  <c r="F439" i="3"/>
  <c r="G439" i="3"/>
  <c r="H439" i="3"/>
  <c r="I439" i="3"/>
  <c r="J439" i="3"/>
  <c r="K439" i="3"/>
  <c r="L439" i="3"/>
  <c r="M439" i="3"/>
  <c r="N439" i="3"/>
  <c r="O439" i="3"/>
  <c r="P439" i="3"/>
  <c r="Q439" i="3"/>
  <c r="R439" i="3"/>
  <c r="S439" i="3"/>
  <c r="T439" i="3"/>
  <c r="U439" i="3"/>
  <c r="V439" i="3"/>
  <c r="W439" i="3"/>
  <c r="X439" i="3"/>
  <c r="Y439" i="3"/>
  <c r="Z439" i="3"/>
  <c r="AA439" i="3"/>
  <c r="AB439" i="3"/>
  <c r="AC439" i="3"/>
  <c r="B440" i="3"/>
  <c r="C440" i="3"/>
  <c r="D440" i="3"/>
  <c r="E440" i="3"/>
  <c r="F440" i="3"/>
  <c r="G440" i="3"/>
  <c r="H440" i="3"/>
  <c r="I440" i="3"/>
  <c r="J440" i="3"/>
  <c r="K440" i="3"/>
  <c r="L440" i="3"/>
  <c r="M440" i="3"/>
  <c r="N440" i="3"/>
  <c r="O440" i="3"/>
  <c r="P440" i="3"/>
  <c r="Q440" i="3"/>
  <c r="R440" i="3"/>
  <c r="S440" i="3"/>
  <c r="T440" i="3"/>
  <c r="U440" i="3"/>
  <c r="V440" i="3"/>
  <c r="W440" i="3"/>
  <c r="X440" i="3"/>
  <c r="Y440" i="3"/>
  <c r="Z440" i="3"/>
  <c r="AA440" i="3"/>
  <c r="AB440" i="3"/>
  <c r="AC440" i="3"/>
  <c r="B441" i="3"/>
  <c r="C441" i="3"/>
  <c r="D441" i="3"/>
  <c r="E441" i="3"/>
  <c r="F441" i="3"/>
  <c r="G441" i="3"/>
  <c r="H441" i="3"/>
  <c r="I441" i="3"/>
  <c r="J441" i="3"/>
  <c r="K441" i="3"/>
  <c r="L441" i="3"/>
  <c r="M441" i="3"/>
  <c r="N441" i="3"/>
  <c r="O441" i="3"/>
  <c r="P441" i="3"/>
  <c r="Q441" i="3"/>
  <c r="R441" i="3"/>
  <c r="S441" i="3"/>
  <c r="T441" i="3"/>
  <c r="U441" i="3"/>
  <c r="V441" i="3"/>
  <c r="W441" i="3"/>
  <c r="X441" i="3"/>
  <c r="Y441" i="3"/>
  <c r="Z441" i="3"/>
  <c r="AA441" i="3"/>
  <c r="AB441" i="3"/>
  <c r="AC441" i="3"/>
  <c r="B442" i="3"/>
  <c r="C442" i="3"/>
  <c r="D442" i="3"/>
  <c r="E442" i="3"/>
  <c r="F442" i="3"/>
  <c r="G442" i="3"/>
  <c r="H442" i="3"/>
  <c r="I442" i="3"/>
  <c r="J442" i="3"/>
  <c r="K442" i="3"/>
  <c r="L442" i="3"/>
  <c r="M442" i="3"/>
  <c r="N442" i="3"/>
  <c r="O442" i="3"/>
  <c r="P442" i="3"/>
  <c r="Q442" i="3"/>
  <c r="R442" i="3"/>
  <c r="S442" i="3"/>
  <c r="T442" i="3"/>
  <c r="U442" i="3"/>
  <c r="V442" i="3"/>
  <c r="W442" i="3"/>
  <c r="X442" i="3"/>
  <c r="Y442" i="3"/>
  <c r="Z442" i="3"/>
  <c r="AA442" i="3"/>
  <c r="AB442" i="3"/>
  <c r="AC442" i="3"/>
  <c r="B443" i="3"/>
  <c r="C443" i="3"/>
  <c r="D443" i="3"/>
  <c r="E443" i="3"/>
  <c r="F443" i="3"/>
  <c r="G443" i="3"/>
  <c r="H443" i="3"/>
  <c r="I443" i="3"/>
  <c r="J443" i="3"/>
  <c r="K443" i="3"/>
  <c r="L443" i="3"/>
  <c r="M443" i="3"/>
  <c r="N443" i="3"/>
  <c r="O443" i="3"/>
  <c r="P443" i="3"/>
  <c r="Q443" i="3"/>
  <c r="R443" i="3"/>
  <c r="S443" i="3"/>
  <c r="T443" i="3"/>
  <c r="U443" i="3"/>
  <c r="V443" i="3"/>
  <c r="W443" i="3"/>
  <c r="X443" i="3"/>
  <c r="Y443" i="3"/>
  <c r="Z443" i="3"/>
  <c r="AA443" i="3"/>
  <c r="AB443" i="3"/>
  <c r="AC443" i="3"/>
  <c r="B444" i="3"/>
  <c r="C444" i="3"/>
  <c r="D444" i="3"/>
  <c r="E444" i="3"/>
  <c r="F444" i="3"/>
  <c r="G444" i="3"/>
  <c r="H444" i="3"/>
  <c r="I444" i="3"/>
  <c r="J444" i="3"/>
  <c r="K444" i="3"/>
  <c r="L444" i="3"/>
  <c r="M444" i="3"/>
  <c r="N444" i="3"/>
  <c r="O444" i="3"/>
  <c r="P444" i="3"/>
  <c r="Q444" i="3"/>
  <c r="R444" i="3"/>
  <c r="S444" i="3"/>
  <c r="T444" i="3"/>
  <c r="U444" i="3"/>
  <c r="V444" i="3"/>
  <c r="W444" i="3"/>
  <c r="X444" i="3"/>
  <c r="Y444" i="3"/>
  <c r="Z444" i="3"/>
  <c r="AA444" i="3"/>
  <c r="AB444" i="3"/>
  <c r="AC444" i="3"/>
  <c r="B445" i="3"/>
  <c r="C445" i="3"/>
  <c r="D445" i="3"/>
  <c r="E445" i="3"/>
  <c r="F445" i="3"/>
  <c r="G445" i="3"/>
  <c r="H445" i="3"/>
  <c r="I445" i="3"/>
  <c r="J445" i="3"/>
  <c r="K445" i="3"/>
  <c r="L445" i="3"/>
  <c r="M445" i="3"/>
  <c r="N445" i="3"/>
  <c r="O445" i="3"/>
  <c r="P445" i="3"/>
  <c r="Q445" i="3"/>
  <c r="R445" i="3"/>
  <c r="S445" i="3"/>
  <c r="T445" i="3"/>
  <c r="U445" i="3"/>
  <c r="V445" i="3"/>
  <c r="W445" i="3"/>
  <c r="X445" i="3"/>
  <c r="Y445" i="3"/>
  <c r="Z445" i="3"/>
  <c r="AA445" i="3"/>
  <c r="AB445" i="3"/>
  <c r="AC445" i="3"/>
  <c r="B446" i="3"/>
  <c r="C446" i="3"/>
  <c r="D446" i="3"/>
  <c r="E446" i="3"/>
  <c r="F446" i="3"/>
  <c r="G446" i="3"/>
  <c r="H446" i="3"/>
  <c r="I446" i="3"/>
  <c r="J446" i="3"/>
  <c r="K446" i="3"/>
  <c r="L446" i="3"/>
  <c r="M446" i="3"/>
  <c r="N446" i="3"/>
  <c r="O446" i="3"/>
  <c r="P446" i="3"/>
  <c r="Q446" i="3"/>
  <c r="R446" i="3"/>
  <c r="S446" i="3"/>
  <c r="T446" i="3"/>
  <c r="U446" i="3"/>
  <c r="V446" i="3"/>
  <c r="W446" i="3"/>
  <c r="X446" i="3"/>
  <c r="Y446" i="3"/>
  <c r="Z446" i="3"/>
  <c r="AA446" i="3"/>
  <c r="AB446" i="3"/>
  <c r="AC446" i="3"/>
  <c r="B447" i="3"/>
  <c r="C447" i="3"/>
  <c r="D447" i="3"/>
  <c r="E447" i="3"/>
  <c r="F447" i="3"/>
  <c r="G447" i="3"/>
  <c r="H447" i="3"/>
  <c r="I447" i="3"/>
  <c r="J447" i="3"/>
  <c r="K447" i="3"/>
  <c r="L447" i="3"/>
  <c r="M447" i="3"/>
  <c r="N447" i="3"/>
  <c r="O447" i="3"/>
  <c r="P447" i="3"/>
  <c r="Q447" i="3"/>
  <c r="R447" i="3"/>
  <c r="S447" i="3"/>
  <c r="T447" i="3"/>
  <c r="U447" i="3"/>
  <c r="V447" i="3"/>
  <c r="W447" i="3"/>
  <c r="X447" i="3"/>
  <c r="Y447" i="3"/>
  <c r="Z447" i="3"/>
  <c r="AA447" i="3"/>
  <c r="AB447" i="3"/>
  <c r="AC447" i="3"/>
  <c r="B448" i="3"/>
  <c r="C448" i="3"/>
  <c r="D448" i="3"/>
  <c r="E448" i="3"/>
  <c r="F448" i="3"/>
  <c r="G448" i="3"/>
  <c r="H448" i="3"/>
  <c r="I448" i="3"/>
  <c r="J448" i="3"/>
  <c r="K448" i="3"/>
  <c r="L448" i="3"/>
  <c r="M448" i="3"/>
  <c r="N448" i="3"/>
  <c r="O448" i="3"/>
  <c r="P448" i="3"/>
  <c r="Q448" i="3"/>
  <c r="R448" i="3"/>
  <c r="S448" i="3"/>
  <c r="T448" i="3"/>
  <c r="U448" i="3"/>
  <c r="V448" i="3"/>
  <c r="W448" i="3"/>
  <c r="X448" i="3"/>
  <c r="Y448" i="3"/>
  <c r="Z448" i="3"/>
  <c r="AA448" i="3"/>
  <c r="AB448" i="3"/>
  <c r="AC448" i="3"/>
  <c r="B449" i="3"/>
  <c r="C449" i="3"/>
  <c r="D449" i="3"/>
  <c r="E449" i="3"/>
  <c r="F449" i="3"/>
  <c r="G449" i="3"/>
  <c r="H449" i="3"/>
  <c r="I449" i="3"/>
  <c r="J449" i="3"/>
  <c r="K449" i="3"/>
  <c r="L449" i="3"/>
  <c r="M449" i="3"/>
  <c r="N449" i="3"/>
  <c r="O449" i="3"/>
  <c r="P449" i="3"/>
  <c r="Q449" i="3"/>
  <c r="R449" i="3"/>
  <c r="S449" i="3"/>
  <c r="T449" i="3"/>
  <c r="U449" i="3"/>
  <c r="V449" i="3"/>
  <c r="W449" i="3"/>
  <c r="X449" i="3"/>
  <c r="Y449" i="3"/>
  <c r="Z449" i="3"/>
  <c r="AA449" i="3"/>
  <c r="AB449" i="3"/>
  <c r="AC449" i="3"/>
  <c r="B450" i="3"/>
  <c r="C450" i="3"/>
  <c r="D450" i="3"/>
  <c r="E450" i="3"/>
  <c r="F450" i="3"/>
  <c r="G450" i="3"/>
  <c r="H450" i="3"/>
  <c r="I450" i="3"/>
  <c r="J450" i="3"/>
  <c r="K450" i="3"/>
  <c r="L450" i="3"/>
  <c r="M450" i="3"/>
  <c r="N450" i="3"/>
  <c r="O450" i="3"/>
  <c r="P450" i="3"/>
  <c r="Q450" i="3"/>
  <c r="R450" i="3"/>
  <c r="S450" i="3"/>
  <c r="T450" i="3"/>
  <c r="U450" i="3"/>
  <c r="V450" i="3"/>
  <c r="W450" i="3"/>
  <c r="X450" i="3"/>
  <c r="Y450" i="3"/>
  <c r="Z450" i="3"/>
  <c r="AA450" i="3"/>
  <c r="AB450" i="3"/>
  <c r="AC450" i="3"/>
  <c r="B451" i="3"/>
  <c r="C451" i="3"/>
  <c r="D451" i="3"/>
  <c r="E451" i="3"/>
  <c r="F451" i="3"/>
  <c r="G451" i="3"/>
  <c r="H451" i="3"/>
  <c r="I451" i="3"/>
  <c r="J451" i="3"/>
  <c r="K451" i="3"/>
  <c r="L451" i="3"/>
  <c r="M451" i="3"/>
  <c r="N451" i="3"/>
  <c r="O451" i="3"/>
  <c r="P451" i="3"/>
  <c r="Q451" i="3"/>
  <c r="R451" i="3"/>
  <c r="S451" i="3"/>
  <c r="T451" i="3"/>
  <c r="U451" i="3"/>
  <c r="V451" i="3"/>
  <c r="W451" i="3"/>
  <c r="X451" i="3"/>
  <c r="Y451" i="3"/>
  <c r="Z451" i="3"/>
  <c r="AA451" i="3"/>
  <c r="AB451" i="3"/>
  <c r="AC451" i="3"/>
  <c r="B452" i="3"/>
  <c r="C452" i="3"/>
  <c r="D452" i="3"/>
  <c r="E452" i="3"/>
  <c r="F452" i="3"/>
  <c r="G452" i="3"/>
  <c r="H452" i="3"/>
  <c r="I452" i="3"/>
  <c r="J452" i="3"/>
  <c r="K452" i="3"/>
  <c r="L452" i="3"/>
  <c r="M452" i="3"/>
  <c r="N452" i="3"/>
  <c r="O452" i="3"/>
  <c r="P452" i="3"/>
  <c r="Q452" i="3"/>
  <c r="R452" i="3"/>
  <c r="S452" i="3"/>
  <c r="T452" i="3"/>
  <c r="U452" i="3"/>
  <c r="V452" i="3"/>
  <c r="W452" i="3"/>
  <c r="X452" i="3"/>
  <c r="Y452" i="3"/>
  <c r="Z452" i="3"/>
  <c r="AA452" i="3"/>
  <c r="AB452" i="3"/>
  <c r="AC452" i="3"/>
  <c r="B453" i="3"/>
  <c r="C453" i="3"/>
  <c r="D453" i="3"/>
  <c r="E453" i="3"/>
  <c r="F453" i="3"/>
  <c r="G453" i="3"/>
  <c r="H453" i="3"/>
  <c r="I453" i="3"/>
  <c r="J453" i="3"/>
  <c r="K453" i="3"/>
  <c r="L453" i="3"/>
  <c r="M453" i="3"/>
  <c r="N453" i="3"/>
  <c r="O453" i="3"/>
  <c r="P453" i="3"/>
  <c r="Q453" i="3"/>
  <c r="R453" i="3"/>
  <c r="S453" i="3"/>
  <c r="T453" i="3"/>
  <c r="U453" i="3"/>
  <c r="V453" i="3"/>
  <c r="W453" i="3"/>
  <c r="X453" i="3"/>
  <c r="Y453" i="3"/>
  <c r="Z453" i="3"/>
  <c r="AA453" i="3"/>
  <c r="AB453" i="3"/>
  <c r="AC453" i="3"/>
  <c r="B454" i="3"/>
  <c r="C454" i="3"/>
  <c r="D454" i="3"/>
  <c r="E454" i="3"/>
  <c r="F454" i="3"/>
  <c r="G454" i="3"/>
  <c r="H454" i="3"/>
  <c r="I454" i="3"/>
  <c r="J454" i="3"/>
  <c r="K454" i="3"/>
  <c r="L454" i="3"/>
  <c r="M454" i="3"/>
  <c r="N454" i="3"/>
  <c r="O454" i="3"/>
  <c r="P454" i="3"/>
  <c r="Q454" i="3"/>
  <c r="R454" i="3"/>
  <c r="S454" i="3"/>
  <c r="T454" i="3"/>
  <c r="U454" i="3"/>
  <c r="V454" i="3"/>
  <c r="W454" i="3"/>
  <c r="X454" i="3"/>
  <c r="Y454" i="3"/>
  <c r="Z454" i="3"/>
  <c r="AA454" i="3"/>
  <c r="AB454" i="3"/>
  <c r="AC454" i="3"/>
  <c r="B455" i="3"/>
  <c r="C455" i="3"/>
  <c r="D455" i="3"/>
  <c r="E455" i="3"/>
  <c r="F455" i="3"/>
  <c r="G455" i="3"/>
  <c r="H455" i="3"/>
  <c r="I455" i="3"/>
  <c r="J455" i="3"/>
  <c r="K455" i="3"/>
  <c r="L455" i="3"/>
  <c r="M455" i="3"/>
  <c r="N455" i="3"/>
  <c r="O455" i="3"/>
  <c r="P455" i="3"/>
  <c r="Q455" i="3"/>
  <c r="R455" i="3"/>
  <c r="S455" i="3"/>
  <c r="T455" i="3"/>
  <c r="U455" i="3"/>
  <c r="V455" i="3"/>
  <c r="W455" i="3"/>
  <c r="X455" i="3"/>
  <c r="Y455" i="3"/>
  <c r="Z455" i="3"/>
  <c r="AA455" i="3"/>
  <c r="AB455" i="3"/>
  <c r="AC455" i="3"/>
  <c r="B456" i="3"/>
  <c r="C456" i="3"/>
  <c r="D456" i="3"/>
  <c r="E456" i="3"/>
  <c r="F456" i="3"/>
  <c r="G456" i="3"/>
  <c r="H456" i="3"/>
  <c r="I456" i="3"/>
  <c r="J456" i="3"/>
  <c r="K456" i="3"/>
  <c r="L456" i="3"/>
  <c r="M456" i="3"/>
  <c r="N456" i="3"/>
  <c r="O456" i="3"/>
  <c r="P456" i="3"/>
  <c r="Q456" i="3"/>
  <c r="R456" i="3"/>
  <c r="S456" i="3"/>
  <c r="T456" i="3"/>
  <c r="U456" i="3"/>
  <c r="V456" i="3"/>
  <c r="W456" i="3"/>
  <c r="X456" i="3"/>
  <c r="Y456" i="3"/>
  <c r="Z456" i="3"/>
  <c r="AA456" i="3"/>
  <c r="AB456" i="3"/>
  <c r="AC456" i="3"/>
  <c r="B457" i="3"/>
  <c r="C457" i="3"/>
  <c r="D457" i="3"/>
  <c r="E457" i="3"/>
  <c r="F457" i="3"/>
  <c r="G457" i="3"/>
  <c r="H457" i="3"/>
  <c r="I457" i="3"/>
  <c r="J457" i="3"/>
  <c r="K457" i="3"/>
  <c r="L457" i="3"/>
  <c r="M457" i="3"/>
  <c r="N457" i="3"/>
  <c r="O457" i="3"/>
  <c r="P457" i="3"/>
  <c r="Q457" i="3"/>
  <c r="R457" i="3"/>
  <c r="S457" i="3"/>
  <c r="T457" i="3"/>
  <c r="U457" i="3"/>
  <c r="V457" i="3"/>
  <c r="W457" i="3"/>
  <c r="X457" i="3"/>
  <c r="Y457" i="3"/>
  <c r="Z457" i="3"/>
  <c r="AA457" i="3"/>
  <c r="AB457" i="3"/>
  <c r="AC457" i="3"/>
  <c r="B458" i="3"/>
  <c r="C458" i="3"/>
  <c r="D458" i="3"/>
  <c r="E458" i="3"/>
  <c r="F458" i="3"/>
  <c r="G458" i="3"/>
  <c r="H458" i="3"/>
  <c r="I458" i="3"/>
  <c r="J458" i="3"/>
  <c r="K458" i="3"/>
  <c r="L458" i="3"/>
  <c r="M458" i="3"/>
  <c r="N458" i="3"/>
  <c r="O458" i="3"/>
  <c r="P458" i="3"/>
  <c r="Q458" i="3"/>
  <c r="R458" i="3"/>
  <c r="S458" i="3"/>
  <c r="T458" i="3"/>
  <c r="U458" i="3"/>
  <c r="V458" i="3"/>
  <c r="W458" i="3"/>
  <c r="X458" i="3"/>
  <c r="Y458" i="3"/>
  <c r="Z458" i="3"/>
  <c r="AA458" i="3"/>
  <c r="AB458" i="3"/>
  <c r="AC458" i="3"/>
  <c r="B459" i="3"/>
  <c r="C459" i="3"/>
  <c r="D459" i="3"/>
  <c r="E459" i="3"/>
  <c r="F459" i="3"/>
  <c r="G459" i="3"/>
  <c r="H459" i="3"/>
  <c r="I459" i="3"/>
  <c r="J459" i="3"/>
  <c r="K459" i="3"/>
  <c r="L459" i="3"/>
  <c r="M459" i="3"/>
  <c r="N459" i="3"/>
  <c r="O459" i="3"/>
  <c r="P459" i="3"/>
  <c r="Q459" i="3"/>
  <c r="R459" i="3"/>
  <c r="S459" i="3"/>
  <c r="T459" i="3"/>
  <c r="U459" i="3"/>
  <c r="V459" i="3"/>
  <c r="W459" i="3"/>
  <c r="X459" i="3"/>
  <c r="Y459" i="3"/>
  <c r="Z459" i="3"/>
  <c r="AA459" i="3"/>
  <c r="AB459" i="3"/>
  <c r="AC459" i="3"/>
  <c r="B460" i="3"/>
  <c r="C460" i="3"/>
  <c r="D460" i="3"/>
  <c r="E460" i="3"/>
  <c r="F460" i="3"/>
  <c r="G460" i="3"/>
  <c r="H460" i="3"/>
  <c r="I460" i="3"/>
  <c r="J460" i="3"/>
  <c r="K460" i="3"/>
  <c r="L460" i="3"/>
  <c r="M460" i="3"/>
  <c r="N460" i="3"/>
  <c r="O460" i="3"/>
  <c r="P460" i="3"/>
  <c r="Q460" i="3"/>
  <c r="R460" i="3"/>
  <c r="S460" i="3"/>
  <c r="T460" i="3"/>
  <c r="U460" i="3"/>
  <c r="V460" i="3"/>
  <c r="W460" i="3"/>
  <c r="X460" i="3"/>
  <c r="Y460" i="3"/>
  <c r="Z460" i="3"/>
  <c r="AA460" i="3"/>
  <c r="AB460" i="3"/>
  <c r="AC460" i="3"/>
  <c r="B461" i="3"/>
  <c r="C461" i="3"/>
  <c r="D461" i="3"/>
  <c r="E461" i="3"/>
  <c r="F461" i="3"/>
  <c r="G461" i="3"/>
  <c r="H461" i="3"/>
  <c r="I461" i="3"/>
  <c r="J461" i="3"/>
  <c r="K461" i="3"/>
  <c r="L461" i="3"/>
  <c r="M461" i="3"/>
  <c r="N461" i="3"/>
  <c r="O461" i="3"/>
  <c r="P461" i="3"/>
  <c r="Q461" i="3"/>
  <c r="R461" i="3"/>
  <c r="S461" i="3"/>
  <c r="T461" i="3"/>
  <c r="U461" i="3"/>
  <c r="V461" i="3"/>
  <c r="W461" i="3"/>
  <c r="X461" i="3"/>
  <c r="Y461" i="3"/>
  <c r="Z461" i="3"/>
  <c r="AA461" i="3"/>
  <c r="AB461" i="3"/>
  <c r="AC461" i="3"/>
  <c r="B462" i="3"/>
  <c r="C462" i="3"/>
  <c r="D462" i="3"/>
  <c r="E462" i="3"/>
  <c r="F462" i="3"/>
  <c r="G462" i="3"/>
  <c r="H462" i="3"/>
  <c r="I462" i="3"/>
  <c r="J462" i="3"/>
  <c r="K462" i="3"/>
  <c r="L462" i="3"/>
  <c r="M462" i="3"/>
  <c r="N462" i="3"/>
  <c r="O462" i="3"/>
  <c r="P462" i="3"/>
  <c r="Q462" i="3"/>
  <c r="R462" i="3"/>
  <c r="S462" i="3"/>
  <c r="T462" i="3"/>
  <c r="U462" i="3"/>
  <c r="V462" i="3"/>
  <c r="W462" i="3"/>
  <c r="X462" i="3"/>
  <c r="Y462" i="3"/>
  <c r="Z462" i="3"/>
  <c r="AA462" i="3"/>
  <c r="AB462" i="3"/>
  <c r="AC462" i="3"/>
  <c r="B463" i="3"/>
  <c r="C463" i="3"/>
  <c r="D463" i="3"/>
  <c r="E463" i="3"/>
  <c r="F463" i="3"/>
  <c r="G463" i="3"/>
  <c r="H463" i="3"/>
  <c r="I463" i="3"/>
  <c r="J463" i="3"/>
  <c r="K463" i="3"/>
  <c r="L463" i="3"/>
  <c r="M463" i="3"/>
  <c r="N463" i="3"/>
  <c r="O463" i="3"/>
  <c r="P463" i="3"/>
  <c r="Q463" i="3"/>
  <c r="R463" i="3"/>
  <c r="S463" i="3"/>
  <c r="T463" i="3"/>
  <c r="U463" i="3"/>
  <c r="V463" i="3"/>
  <c r="W463" i="3"/>
  <c r="X463" i="3"/>
  <c r="Y463" i="3"/>
  <c r="Z463" i="3"/>
  <c r="AA463" i="3"/>
  <c r="AB463" i="3"/>
  <c r="AC463" i="3"/>
  <c r="B464" i="3"/>
  <c r="C464" i="3"/>
  <c r="D464" i="3"/>
  <c r="E464" i="3"/>
  <c r="F464" i="3"/>
  <c r="G464" i="3"/>
  <c r="H464" i="3"/>
  <c r="I464" i="3"/>
  <c r="J464" i="3"/>
  <c r="K464" i="3"/>
  <c r="L464" i="3"/>
  <c r="M464" i="3"/>
  <c r="N464" i="3"/>
  <c r="O464" i="3"/>
  <c r="P464" i="3"/>
  <c r="Q464" i="3"/>
  <c r="R464" i="3"/>
  <c r="S464" i="3"/>
  <c r="T464" i="3"/>
  <c r="U464" i="3"/>
  <c r="V464" i="3"/>
  <c r="W464" i="3"/>
  <c r="X464" i="3"/>
  <c r="Y464" i="3"/>
  <c r="Z464" i="3"/>
  <c r="AA464" i="3"/>
  <c r="AB464" i="3"/>
  <c r="AC464" i="3"/>
  <c r="B465" i="3"/>
  <c r="C465" i="3"/>
  <c r="D465" i="3"/>
  <c r="E465" i="3"/>
  <c r="F465" i="3"/>
  <c r="G465" i="3"/>
  <c r="H465" i="3"/>
  <c r="I465" i="3"/>
  <c r="J465" i="3"/>
  <c r="K465" i="3"/>
  <c r="L465" i="3"/>
  <c r="M465" i="3"/>
  <c r="N465" i="3"/>
  <c r="O465" i="3"/>
  <c r="P465" i="3"/>
  <c r="Q465" i="3"/>
  <c r="R465" i="3"/>
  <c r="S465" i="3"/>
  <c r="T465" i="3"/>
  <c r="U465" i="3"/>
  <c r="V465" i="3"/>
  <c r="W465" i="3"/>
  <c r="X465" i="3"/>
  <c r="Y465" i="3"/>
  <c r="Z465" i="3"/>
  <c r="AA465" i="3"/>
  <c r="AB465" i="3"/>
  <c r="AC465" i="3"/>
  <c r="AA29" i="3"/>
  <c r="O29" i="3"/>
  <c r="Z29" i="3"/>
  <c r="N29" i="3"/>
  <c r="Z19" i="3" l="1"/>
  <c r="AA19" i="3"/>
  <c r="H57" i="1" l="1"/>
  <c r="H72" i="1"/>
  <c r="I78" i="1"/>
  <c r="H84" i="1"/>
  <c r="L84" i="1" s="1"/>
  <c r="I86" i="1"/>
  <c r="H109" i="1"/>
  <c r="I110" i="1"/>
  <c r="I111" i="1"/>
  <c r="I114" i="1"/>
  <c r="H123" i="1"/>
  <c r="H133" i="1"/>
  <c r="I139" i="1"/>
  <c r="H142" i="1"/>
  <c r="L142" i="1" s="1"/>
  <c r="H148" i="1"/>
  <c r="I152" i="1"/>
  <c r="H153" i="1"/>
  <c r="H156" i="1"/>
  <c r="L156" i="1" s="1"/>
  <c r="I163" i="1"/>
  <c r="H164" i="1"/>
  <c r="L164" i="1" s="1"/>
  <c r="I165" i="1"/>
  <c r="I183" i="1"/>
  <c r="H184" i="1"/>
  <c r="H192" i="1"/>
  <c r="L192" i="1" s="1"/>
  <c r="H197" i="1"/>
  <c r="L197" i="1" s="1"/>
  <c r="I198" i="1"/>
  <c r="I211" i="1"/>
  <c r="H222" i="1"/>
  <c r="H237" i="1"/>
  <c r="L237" i="1" s="1"/>
  <c r="H239" i="1"/>
  <c r="L239" i="1" s="1"/>
  <c r="H245" i="1"/>
  <c r="L245" i="1" s="1"/>
  <c r="I246" i="1"/>
  <c r="I252" i="1"/>
  <c r="H262" i="1"/>
  <c r="L262" i="1" s="1"/>
  <c r="H263" i="1"/>
  <c r="L263" i="1" s="1"/>
  <c r="I264" i="1"/>
  <c r="I265" i="1"/>
  <c r="H267" i="1"/>
  <c r="L267" i="1" s="1"/>
  <c r="I268" i="1"/>
  <c r="H276" i="1"/>
  <c r="L276" i="1" s="1"/>
  <c r="I277" i="1"/>
  <c r="I281" i="1"/>
  <c r="I293" i="1"/>
  <c r="H295" i="1"/>
  <c r="H304" i="1"/>
  <c r="H307" i="1"/>
  <c r="I308" i="1"/>
  <c r="I309" i="1"/>
  <c r="H315" i="1"/>
  <c r="L315" i="1" s="1"/>
  <c r="H323" i="1"/>
  <c r="L323" i="1" s="1"/>
  <c r="H324" i="1"/>
  <c r="L324" i="1" s="1"/>
  <c r="I331" i="1"/>
  <c r="H333" i="1"/>
  <c r="L333" i="1" s="1"/>
  <c r="I339" i="1"/>
  <c r="I344" i="1"/>
  <c r="H347" i="1"/>
  <c r="H351" i="1"/>
  <c r="H359" i="1"/>
  <c r="L359" i="1" s="1"/>
  <c r="H360" i="1"/>
  <c r="L360" i="1" s="1"/>
  <c r="H364" i="1"/>
  <c r="L364" i="1" s="1"/>
  <c r="I367" i="1"/>
  <c r="H373" i="1"/>
  <c r="L373" i="1" s="1"/>
  <c r="I375" i="1"/>
  <c r="H377" i="1"/>
  <c r="L377" i="1" s="1"/>
  <c r="I379" i="1"/>
  <c r="H380" i="1"/>
  <c r="L380" i="1" s="1"/>
  <c r="H387" i="1"/>
  <c r="H388" i="1"/>
  <c r="L388" i="1" s="1"/>
  <c r="I391" i="1"/>
  <c r="H392" i="1"/>
  <c r="L392" i="1" s="1"/>
  <c r="H402" i="1"/>
  <c r="L402" i="1" s="1"/>
  <c r="I404" i="1"/>
  <c r="H405" i="1"/>
  <c r="L405" i="1" s="1"/>
  <c r="I406" i="1"/>
  <c r="H407" i="1"/>
  <c r="H414" i="1"/>
  <c r="I415" i="1"/>
  <c r="H418" i="1"/>
  <c r="H419" i="1"/>
  <c r="L419" i="1" s="1"/>
  <c r="H420" i="1"/>
  <c r="L420" i="1" s="1"/>
  <c r="H421" i="1"/>
  <c r="L421" i="1" s="1"/>
  <c r="H427" i="1"/>
  <c r="H432" i="1"/>
  <c r="I435" i="1"/>
  <c r="AB258" i="1"/>
  <c r="AB266" i="1"/>
  <c r="AB274" i="1"/>
  <c r="AB282" i="1"/>
  <c r="AB290" i="1"/>
  <c r="AB298" i="1"/>
  <c r="AB306" i="1"/>
  <c r="AB314" i="1"/>
  <c r="AB322" i="1"/>
  <c r="AB330" i="1"/>
  <c r="AB338" i="1"/>
  <c r="AB346" i="1"/>
  <c r="AB354" i="1"/>
  <c r="AB362" i="1"/>
  <c r="AB370" i="1"/>
  <c r="AB386" i="1"/>
  <c r="AB394" i="1"/>
  <c r="AB418" i="1"/>
  <c r="AB426" i="1"/>
  <c r="T29" i="3"/>
  <c r="AF314" i="1"/>
  <c r="AF330" i="1"/>
  <c r="AF346" i="1"/>
  <c r="AF354" i="1"/>
  <c r="AF362" i="1"/>
  <c r="AF370" i="1"/>
  <c r="AF378" i="1"/>
  <c r="AF426" i="1"/>
  <c r="AF429" i="1"/>
  <c r="AF430" i="1"/>
  <c r="AF437" i="1"/>
  <c r="AF438" i="1"/>
  <c r="AD282" i="1"/>
  <c r="AD290" i="1"/>
  <c r="AD298" i="1"/>
  <c r="AD306" i="1"/>
  <c r="AD314" i="1"/>
  <c r="AD322" i="1"/>
  <c r="AD330" i="1"/>
  <c r="AD338" i="1"/>
  <c r="AD354" i="1"/>
  <c r="AD370" i="1"/>
  <c r="AD378" i="1"/>
  <c r="AD386" i="1"/>
  <c r="AD402" i="1"/>
  <c r="AD415" i="1"/>
  <c r="AD423" i="1"/>
  <c r="AD426" i="1"/>
  <c r="AD431" i="1"/>
  <c r="AD55" i="1"/>
  <c r="AF55" i="1"/>
  <c r="AD56" i="1"/>
  <c r="AF56" i="1"/>
  <c r="AD57" i="1"/>
  <c r="AF57" i="1"/>
  <c r="AD58" i="1"/>
  <c r="AF58" i="1"/>
  <c r="AD59" i="1"/>
  <c r="AF59" i="1"/>
  <c r="AD60" i="1"/>
  <c r="AF60" i="1"/>
  <c r="AD61" i="1"/>
  <c r="AF61" i="1"/>
  <c r="AD62" i="1"/>
  <c r="AF62" i="1"/>
  <c r="AD63" i="1"/>
  <c r="AF63" i="1"/>
  <c r="AD64" i="1"/>
  <c r="AF64" i="1"/>
  <c r="AD65" i="1"/>
  <c r="AF65" i="1"/>
  <c r="AD66" i="1"/>
  <c r="AF66" i="1"/>
  <c r="AD67" i="1"/>
  <c r="AF67" i="1"/>
  <c r="AD68" i="1"/>
  <c r="AF68" i="1"/>
  <c r="AD69" i="1"/>
  <c r="AF69" i="1"/>
  <c r="AD70" i="1"/>
  <c r="AF70" i="1"/>
  <c r="AD71" i="1"/>
  <c r="AF71" i="1"/>
  <c r="AD72" i="1"/>
  <c r="AF72" i="1"/>
  <c r="AD73" i="1"/>
  <c r="AF73" i="1"/>
  <c r="AD74" i="1"/>
  <c r="AF74" i="1"/>
  <c r="AD75" i="1"/>
  <c r="AF75" i="1"/>
  <c r="AD76" i="1"/>
  <c r="AF76" i="1"/>
  <c r="AD77" i="1"/>
  <c r="AF77" i="1"/>
  <c r="AD78" i="1"/>
  <c r="AF78" i="1"/>
  <c r="AD79" i="1"/>
  <c r="AF79" i="1"/>
  <c r="AD80" i="1"/>
  <c r="AF80" i="1"/>
  <c r="AD81" i="1"/>
  <c r="AF81" i="1"/>
  <c r="AD82" i="1"/>
  <c r="AF82" i="1"/>
  <c r="AD83" i="1"/>
  <c r="AF83" i="1"/>
  <c r="AD84" i="1"/>
  <c r="AF84" i="1"/>
  <c r="AD85" i="1"/>
  <c r="AF85" i="1"/>
  <c r="AD86" i="1"/>
  <c r="AF86" i="1"/>
  <c r="AD87" i="1"/>
  <c r="AF87" i="1"/>
  <c r="AD88" i="1"/>
  <c r="AF88" i="1"/>
  <c r="AD89" i="1"/>
  <c r="AF89" i="1"/>
  <c r="AD90" i="1"/>
  <c r="AF90" i="1"/>
  <c r="AD91" i="1"/>
  <c r="AF91" i="1"/>
  <c r="AD92" i="1"/>
  <c r="AF92" i="1"/>
  <c r="AD93" i="1"/>
  <c r="AF93" i="1"/>
  <c r="AD94" i="1"/>
  <c r="AF94" i="1"/>
  <c r="AD95" i="1"/>
  <c r="AF95" i="1"/>
  <c r="AD96" i="1"/>
  <c r="AF96" i="1"/>
  <c r="AD97" i="1"/>
  <c r="AF97" i="1"/>
  <c r="AD98" i="1"/>
  <c r="AF98" i="1"/>
  <c r="AD99" i="1"/>
  <c r="AF99" i="1"/>
  <c r="AD100" i="1"/>
  <c r="AF100" i="1"/>
  <c r="AD101" i="1"/>
  <c r="AF101" i="1"/>
  <c r="AD102" i="1"/>
  <c r="AF102" i="1"/>
  <c r="AD103" i="1"/>
  <c r="AF103" i="1"/>
  <c r="AD104" i="1"/>
  <c r="AF104" i="1"/>
  <c r="AD105" i="1"/>
  <c r="AF105" i="1"/>
  <c r="AD106" i="1"/>
  <c r="AF106" i="1"/>
  <c r="AD107" i="1"/>
  <c r="AF107" i="1"/>
  <c r="AD108" i="1"/>
  <c r="AF108" i="1"/>
  <c r="AD109" i="1"/>
  <c r="AF109" i="1"/>
  <c r="AD110" i="1"/>
  <c r="AF110" i="1"/>
  <c r="AD111" i="1"/>
  <c r="AF111" i="1"/>
  <c r="AD112" i="1"/>
  <c r="AF112" i="1"/>
  <c r="AD113" i="1"/>
  <c r="AF113" i="1"/>
  <c r="AD114" i="1"/>
  <c r="AF114" i="1"/>
  <c r="AD115" i="1"/>
  <c r="AF115" i="1"/>
  <c r="AD116" i="1"/>
  <c r="AF116" i="1"/>
  <c r="AD117" i="1"/>
  <c r="AF117" i="1"/>
  <c r="AD118" i="1"/>
  <c r="AF118" i="1"/>
  <c r="AD119" i="1"/>
  <c r="AF119" i="1"/>
  <c r="AD120" i="1"/>
  <c r="AF120" i="1"/>
  <c r="AD121" i="1"/>
  <c r="AF121" i="1"/>
  <c r="AD122" i="1"/>
  <c r="AF122" i="1"/>
  <c r="AD123" i="1"/>
  <c r="AF123" i="1"/>
  <c r="AD124" i="1"/>
  <c r="AF124" i="1"/>
  <c r="AD125" i="1"/>
  <c r="AF125" i="1"/>
  <c r="AD126" i="1"/>
  <c r="AF126" i="1"/>
  <c r="AD127" i="1"/>
  <c r="AF127" i="1"/>
  <c r="AD128" i="1"/>
  <c r="AF128" i="1"/>
  <c r="AD129" i="1"/>
  <c r="AF129" i="1"/>
  <c r="AD130" i="1"/>
  <c r="AF130" i="1"/>
  <c r="AD131" i="1"/>
  <c r="AF131" i="1"/>
  <c r="AD132" i="1"/>
  <c r="AF132" i="1"/>
  <c r="AD133" i="1"/>
  <c r="AF133" i="1"/>
  <c r="AD134" i="1"/>
  <c r="AF134" i="1"/>
  <c r="AD135" i="1"/>
  <c r="AF135" i="1"/>
  <c r="AD136" i="1"/>
  <c r="AF136" i="1"/>
  <c r="AD137" i="1"/>
  <c r="AF137" i="1"/>
  <c r="AD138" i="1"/>
  <c r="AF138" i="1"/>
  <c r="AD139" i="1"/>
  <c r="AF139" i="1"/>
  <c r="AD140" i="1"/>
  <c r="AF140" i="1"/>
  <c r="AD141" i="1"/>
  <c r="AF141" i="1"/>
  <c r="AD142" i="1"/>
  <c r="AF142" i="1"/>
  <c r="AD143" i="1"/>
  <c r="AF143" i="1"/>
  <c r="AD144" i="1"/>
  <c r="AF144" i="1"/>
  <c r="AD145" i="1"/>
  <c r="AF145" i="1"/>
  <c r="AD146" i="1"/>
  <c r="AF146" i="1"/>
  <c r="AD147" i="1"/>
  <c r="AF147" i="1"/>
  <c r="AD148" i="1"/>
  <c r="AF148" i="1"/>
  <c r="AD149" i="1"/>
  <c r="AF149" i="1"/>
  <c r="AD150" i="1"/>
  <c r="AF150" i="1"/>
  <c r="AD151" i="1"/>
  <c r="AF151" i="1"/>
  <c r="AD152" i="1"/>
  <c r="AF152" i="1"/>
  <c r="AD153" i="1"/>
  <c r="AF153" i="1"/>
  <c r="AD154" i="1"/>
  <c r="AF154" i="1"/>
  <c r="AD155" i="1"/>
  <c r="AF155" i="1"/>
  <c r="AD156" i="1"/>
  <c r="AF156" i="1"/>
  <c r="AD157" i="1"/>
  <c r="AF157" i="1"/>
  <c r="AD158" i="1"/>
  <c r="AF158" i="1"/>
  <c r="AD159" i="1"/>
  <c r="AF159" i="1"/>
  <c r="AD160" i="1"/>
  <c r="AF160" i="1"/>
  <c r="AD161" i="1"/>
  <c r="AF161" i="1"/>
  <c r="AD162" i="1"/>
  <c r="AF162" i="1"/>
  <c r="AD163" i="1"/>
  <c r="AF163" i="1"/>
  <c r="AD164" i="1"/>
  <c r="AF164" i="1"/>
  <c r="AD165" i="1"/>
  <c r="AF165" i="1"/>
  <c r="AD166" i="1"/>
  <c r="AF166" i="1"/>
  <c r="AD167" i="1"/>
  <c r="AF167" i="1"/>
  <c r="AD168" i="1"/>
  <c r="AF168" i="1"/>
  <c r="AD169" i="1"/>
  <c r="AF169" i="1"/>
  <c r="AD170" i="1"/>
  <c r="AF170" i="1"/>
  <c r="AD171" i="1"/>
  <c r="AF171" i="1"/>
  <c r="AD172" i="1"/>
  <c r="AF172" i="1"/>
  <c r="AD173" i="1"/>
  <c r="AF173" i="1"/>
  <c r="AD174" i="1"/>
  <c r="AF174" i="1"/>
  <c r="AD175" i="1"/>
  <c r="AF175" i="1"/>
  <c r="AD176" i="1"/>
  <c r="AF176" i="1"/>
  <c r="AD177" i="1"/>
  <c r="AF177" i="1"/>
  <c r="AD178" i="1"/>
  <c r="AF178" i="1"/>
  <c r="AD179" i="1"/>
  <c r="AF179" i="1"/>
  <c r="AD180" i="1"/>
  <c r="AF180" i="1"/>
  <c r="AD181" i="1"/>
  <c r="AF181" i="1"/>
  <c r="AD182" i="1"/>
  <c r="AF182" i="1"/>
  <c r="AD183" i="1"/>
  <c r="AF183" i="1"/>
  <c r="AD184" i="1"/>
  <c r="AF184" i="1"/>
  <c r="AD185" i="1"/>
  <c r="AF185" i="1"/>
  <c r="AD186" i="1"/>
  <c r="AF186" i="1"/>
  <c r="AD187" i="1"/>
  <c r="AF187" i="1"/>
  <c r="AD188" i="1"/>
  <c r="AF188" i="1"/>
  <c r="AD189" i="1"/>
  <c r="AF189" i="1"/>
  <c r="AD190" i="1"/>
  <c r="AF190" i="1"/>
  <c r="AD191" i="1"/>
  <c r="AF191" i="1"/>
  <c r="AD192" i="1"/>
  <c r="AF192" i="1"/>
  <c r="AD193" i="1"/>
  <c r="AF193" i="1"/>
  <c r="AD194" i="1"/>
  <c r="AF194" i="1"/>
  <c r="AD195" i="1"/>
  <c r="AF195" i="1"/>
  <c r="AD196" i="1"/>
  <c r="AF196" i="1"/>
  <c r="AD197" i="1"/>
  <c r="AF197" i="1"/>
  <c r="AD198" i="1"/>
  <c r="AF198" i="1"/>
  <c r="AD199" i="1"/>
  <c r="AF199" i="1"/>
  <c r="AD200" i="1"/>
  <c r="AF200" i="1"/>
  <c r="AD201" i="1"/>
  <c r="AF201" i="1"/>
  <c r="AD202" i="1"/>
  <c r="AF202" i="1"/>
  <c r="AD203" i="1"/>
  <c r="AF203" i="1"/>
  <c r="AD204" i="1"/>
  <c r="AF204" i="1"/>
  <c r="AD205" i="1"/>
  <c r="AF205" i="1"/>
  <c r="AD206" i="1"/>
  <c r="AF206" i="1"/>
  <c r="AD207" i="1"/>
  <c r="AF207" i="1"/>
  <c r="AD208" i="1"/>
  <c r="AF208" i="1"/>
  <c r="AD209" i="1"/>
  <c r="AF209" i="1"/>
  <c r="AD210" i="1"/>
  <c r="AF210" i="1"/>
  <c r="AD211" i="1"/>
  <c r="AF211" i="1"/>
  <c r="AD212" i="1"/>
  <c r="AF212" i="1"/>
  <c r="AD213" i="1"/>
  <c r="AF213" i="1"/>
  <c r="AD214" i="1"/>
  <c r="AF214" i="1"/>
  <c r="AD215" i="1"/>
  <c r="AF215" i="1"/>
  <c r="AD216" i="1"/>
  <c r="AF216" i="1"/>
  <c r="AD217" i="1"/>
  <c r="AF217" i="1"/>
  <c r="AD218" i="1"/>
  <c r="AF218" i="1"/>
  <c r="AD219" i="1"/>
  <c r="AF219" i="1"/>
  <c r="AD220" i="1"/>
  <c r="AF220" i="1"/>
  <c r="AD221" i="1"/>
  <c r="AF221" i="1"/>
  <c r="AD222" i="1"/>
  <c r="AF222" i="1"/>
  <c r="AD223" i="1"/>
  <c r="AF223" i="1"/>
  <c r="AD224" i="1"/>
  <c r="AF224" i="1"/>
  <c r="AD225" i="1"/>
  <c r="AF225" i="1"/>
  <c r="AD226" i="1"/>
  <c r="AF226" i="1"/>
  <c r="AD227" i="1"/>
  <c r="AF227" i="1"/>
  <c r="AD228" i="1"/>
  <c r="AF228" i="1"/>
  <c r="AD229" i="1"/>
  <c r="AF229" i="1"/>
  <c r="AD230" i="1"/>
  <c r="AF230" i="1"/>
  <c r="AD231" i="1"/>
  <c r="AF231" i="1"/>
  <c r="AD232" i="1"/>
  <c r="AF232" i="1"/>
  <c r="AD233" i="1"/>
  <c r="AF233" i="1"/>
  <c r="AD234" i="1"/>
  <c r="AF234" i="1"/>
  <c r="AD235" i="1"/>
  <c r="AF235" i="1"/>
  <c r="AD236" i="1"/>
  <c r="AF236" i="1"/>
  <c r="AD237" i="1"/>
  <c r="AF237" i="1"/>
  <c r="AD238" i="1"/>
  <c r="AF238" i="1"/>
  <c r="AD239" i="1"/>
  <c r="AF239" i="1"/>
  <c r="AD240" i="1"/>
  <c r="AF240" i="1"/>
  <c r="AD241" i="1"/>
  <c r="AF241" i="1"/>
  <c r="AD242" i="1"/>
  <c r="AF242" i="1"/>
  <c r="AD243" i="1"/>
  <c r="AF243" i="1"/>
  <c r="AD244" i="1"/>
  <c r="AF244" i="1"/>
  <c r="AD245" i="1"/>
  <c r="AF245" i="1"/>
  <c r="AD246" i="1"/>
  <c r="AF246" i="1"/>
  <c r="AD247" i="1"/>
  <c r="AF247" i="1"/>
  <c r="AD248" i="1"/>
  <c r="AF248" i="1"/>
  <c r="AD249" i="1"/>
  <c r="AF249" i="1"/>
  <c r="AD250" i="1"/>
  <c r="AF250" i="1"/>
  <c r="AD251" i="1"/>
  <c r="AF251" i="1"/>
  <c r="AD252" i="1"/>
  <c r="AF252" i="1"/>
  <c r="AD253" i="1"/>
  <c r="AF253" i="1"/>
  <c r="AD254" i="1"/>
  <c r="AF254" i="1"/>
  <c r="AD255" i="1"/>
  <c r="AF255" i="1"/>
  <c r="AD256" i="1"/>
  <c r="AF256" i="1"/>
  <c r="AD257" i="1"/>
  <c r="AF257" i="1"/>
  <c r="AD258" i="1"/>
  <c r="AF258" i="1"/>
  <c r="AD259" i="1"/>
  <c r="AF259" i="1"/>
  <c r="AD260" i="1"/>
  <c r="AF260" i="1"/>
  <c r="AD261" i="1"/>
  <c r="AF261" i="1"/>
  <c r="AD262" i="1"/>
  <c r="AF262" i="1"/>
  <c r="AD263" i="1"/>
  <c r="AF263" i="1"/>
  <c r="AD264" i="1"/>
  <c r="AF264" i="1"/>
  <c r="AD265" i="1"/>
  <c r="AF265" i="1"/>
  <c r="AD266" i="1"/>
  <c r="AF266" i="1"/>
  <c r="AD267" i="1"/>
  <c r="AF267" i="1"/>
  <c r="AD268" i="1"/>
  <c r="AF268" i="1"/>
  <c r="AD269" i="1"/>
  <c r="AF269" i="1"/>
  <c r="AD270" i="1"/>
  <c r="AF270" i="1"/>
  <c r="AD271" i="1"/>
  <c r="AF271" i="1"/>
  <c r="AD272" i="1"/>
  <c r="AF272" i="1"/>
  <c r="AD273" i="1"/>
  <c r="AF273" i="1"/>
  <c r="AD274" i="1"/>
  <c r="AF274" i="1"/>
  <c r="AD275" i="1"/>
  <c r="AF275" i="1"/>
  <c r="AD276" i="1"/>
  <c r="AF276" i="1"/>
  <c r="AD277" i="1"/>
  <c r="AF277" i="1"/>
  <c r="AD278" i="1"/>
  <c r="AF278" i="1"/>
  <c r="AD279" i="1"/>
  <c r="AF279" i="1"/>
  <c r="AD280" i="1"/>
  <c r="AF280" i="1"/>
  <c r="AD281" i="1"/>
  <c r="AF281" i="1"/>
  <c r="AF282" i="1"/>
  <c r="AD283" i="1"/>
  <c r="AF283" i="1"/>
  <c r="AD284" i="1"/>
  <c r="AF284" i="1"/>
  <c r="AD285" i="1"/>
  <c r="AF285" i="1"/>
  <c r="AD286" i="1"/>
  <c r="AF286" i="1"/>
  <c r="AD287" i="1"/>
  <c r="AF287" i="1"/>
  <c r="AD288" i="1"/>
  <c r="AF288" i="1"/>
  <c r="AD289" i="1"/>
  <c r="AF289" i="1"/>
  <c r="AF290" i="1"/>
  <c r="AD291" i="1"/>
  <c r="AF291" i="1"/>
  <c r="AD292" i="1"/>
  <c r="AF292" i="1"/>
  <c r="AD293" i="1"/>
  <c r="AF293" i="1"/>
  <c r="AD294" i="1"/>
  <c r="AF294" i="1"/>
  <c r="AD295" i="1"/>
  <c r="AF295" i="1"/>
  <c r="AD296" i="1"/>
  <c r="AF296" i="1"/>
  <c r="AD297" i="1"/>
  <c r="AF297" i="1"/>
  <c r="AF298" i="1"/>
  <c r="AD299" i="1"/>
  <c r="AF299" i="1"/>
  <c r="AD300" i="1"/>
  <c r="AF300" i="1"/>
  <c r="AD301" i="1"/>
  <c r="AF301" i="1"/>
  <c r="AD302" i="1"/>
  <c r="AF302" i="1"/>
  <c r="AD303" i="1"/>
  <c r="AF303" i="1"/>
  <c r="AD304" i="1"/>
  <c r="AF304" i="1"/>
  <c r="AD305" i="1"/>
  <c r="AF305" i="1"/>
  <c r="AF306" i="1"/>
  <c r="AD307" i="1"/>
  <c r="AF307" i="1"/>
  <c r="AD308" i="1"/>
  <c r="AF308" i="1"/>
  <c r="AD309" i="1"/>
  <c r="AF309" i="1"/>
  <c r="AD310" i="1"/>
  <c r="AF310" i="1"/>
  <c r="AD311" i="1"/>
  <c r="AF311" i="1"/>
  <c r="AD312" i="1"/>
  <c r="AF312" i="1"/>
  <c r="AD313" i="1"/>
  <c r="AF313" i="1"/>
  <c r="AD315" i="1"/>
  <c r="AF315" i="1"/>
  <c r="AD316" i="1"/>
  <c r="AF316" i="1"/>
  <c r="AD317" i="1"/>
  <c r="AF317" i="1"/>
  <c r="AD318" i="1"/>
  <c r="AF318" i="1"/>
  <c r="AD319" i="1"/>
  <c r="AF319" i="1"/>
  <c r="AD320" i="1"/>
  <c r="AF320" i="1"/>
  <c r="AD321" i="1"/>
  <c r="AF321" i="1"/>
  <c r="AF322" i="1"/>
  <c r="AD323" i="1"/>
  <c r="AF323" i="1"/>
  <c r="AD324" i="1"/>
  <c r="AF324" i="1"/>
  <c r="AD325" i="1"/>
  <c r="AF325" i="1"/>
  <c r="AD326" i="1"/>
  <c r="AF326" i="1"/>
  <c r="AD327" i="1"/>
  <c r="AF327" i="1"/>
  <c r="AD328" i="1"/>
  <c r="AF328" i="1"/>
  <c r="AD329" i="1"/>
  <c r="AF329" i="1"/>
  <c r="AD331" i="1"/>
  <c r="AF331" i="1"/>
  <c r="AD332" i="1"/>
  <c r="AF332" i="1"/>
  <c r="AD333" i="1"/>
  <c r="AF333" i="1"/>
  <c r="AD334" i="1"/>
  <c r="AF334" i="1"/>
  <c r="AD335" i="1"/>
  <c r="AF335" i="1"/>
  <c r="AD336" i="1"/>
  <c r="AF336" i="1"/>
  <c r="AD337" i="1"/>
  <c r="AF337" i="1"/>
  <c r="AF338" i="1"/>
  <c r="AD339" i="1"/>
  <c r="AF339" i="1"/>
  <c r="AD340" i="1"/>
  <c r="AF340" i="1"/>
  <c r="AD341" i="1"/>
  <c r="AF341" i="1"/>
  <c r="AD342" i="1"/>
  <c r="AF342" i="1"/>
  <c r="AD343" i="1"/>
  <c r="AF343" i="1"/>
  <c r="AD344" i="1"/>
  <c r="AF344" i="1"/>
  <c r="AD345" i="1"/>
  <c r="AF345" i="1"/>
  <c r="AD347" i="1"/>
  <c r="AF347" i="1"/>
  <c r="AD348" i="1"/>
  <c r="AF348" i="1"/>
  <c r="AD349" i="1"/>
  <c r="AF349" i="1"/>
  <c r="AD350" i="1"/>
  <c r="AF350" i="1"/>
  <c r="AD351" i="1"/>
  <c r="AF351" i="1"/>
  <c r="AD352" i="1"/>
  <c r="AF352" i="1"/>
  <c r="AD353" i="1"/>
  <c r="AF353" i="1"/>
  <c r="AD355" i="1"/>
  <c r="AF355" i="1"/>
  <c r="AD356" i="1"/>
  <c r="AF356" i="1"/>
  <c r="AD357" i="1"/>
  <c r="AF357" i="1"/>
  <c r="AD358" i="1"/>
  <c r="AF358" i="1"/>
  <c r="AD359" i="1"/>
  <c r="AF359" i="1"/>
  <c r="AD360" i="1"/>
  <c r="AF360" i="1"/>
  <c r="AD361" i="1"/>
  <c r="AF361" i="1"/>
  <c r="AD363" i="1"/>
  <c r="AF363" i="1"/>
  <c r="AD364" i="1"/>
  <c r="AF364" i="1"/>
  <c r="AD365" i="1"/>
  <c r="AF365" i="1"/>
  <c r="AD366" i="1"/>
  <c r="AF366" i="1"/>
  <c r="AD367" i="1"/>
  <c r="AF367" i="1"/>
  <c r="AD368" i="1"/>
  <c r="AF368" i="1"/>
  <c r="AD369" i="1"/>
  <c r="AF369" i="1"/>
  <c r="AD371" i="1"/>
  <c r="AF371" i="1"/>
  <c r="AD372" i="1"/>
  <c r="AF372" i="1"/>
  <c r="AD373" i="1"/>
  <c r="AF373" i="1"/>
  <c r="AD374" i="1"/>
  <c r="AF374" i="1"/>
  <c r="AD375" i="1"/>
  <c r="AF375" i="1"/>
  <c r="AD376" i="1"/>
  <c r="AF376" i="1"/>
  <c r="AD377" i="1"/>
  <c r="AF377" i="1"/>
  <c r="AD379" i="1"/>
  <c r="AF379" i="1"/>
  <c r="AD380" i="1"/>
  <c r="AF380" i="1"/>
  <c r="AD381" i="1"/>
  <c r="AF381" i="1"/>
  <c r="AD382" i="1"/>
  <c r="AF382" i="1"/>
  <c r="AD383" i="1"/>
  <c r="AF383" i="1"/>
  <c r="AD384" i="1"/>
  <c r="AF384" i="1"/>
  <c r="AD385" i="1"/>
  <c r="AF385" i="1"/>
  <c r="AF386" i="1"/>
  <c r="AD387" i="1"/>
  <c r="AF387" i="1"/>
  <c r="AD388" i="1"/>
  <c r="AF388" i="1"/>
  <c r="AD389" i="1"/>
  <c r="AF389" i="1"/>
  <c r="AD390" i="1"/>
  <c r="AF390" i="1"/>
  <c r="AD391" i="1"/>
  <c r="AF391" i="1"/>
  <c r="AD392" i="1"/>
  <c r="AF392" i="1"/>
  <c r="AD393" i="1"/>
  <c r="AF393" i="1"/>
  <c r="AD395" i="1"/>
  <c r="AF395" i="1"/>
  <c r="AD396" i="1"/>
  <c r="AF396" i="1"/>
  <c r="AD397" i="1"/>
  <c r="AF397" i="1"/>
  <c r="AD398" i="1"/>
  <c r="AF398" i="1"/>
  <c r="AD399" i="1"/>
  <c r="AF399" i="1"/>
  <c r="AD400" i="1"/>
  <c r="AF400" i="1"/>
  <c r="AD401" i="1"/>
  <c r="AF401" i="1"/>
  <c r="AD403" i="1"/>
  <c r="AF403" i="1"/>
  <c r="AD404" i="1"/>
  <c r="AF404" i="1"/>
  <c r="AD405" i="1"/>
  <c r="AF405" i="1"/>
  <c r="AD406" i="1"/>
  <c r="AF406" i="1"/>
  <c r="AD407" i="1"/>
  <c r="AF407" i="1"/>
  <c r="AD408" i="1"/>
  <c r="AF408" i="1"/>
  <c r="AD409" i="1"/>
  <c r="AF409" i="1"/>
  <c r="AD411" i="1"/>
  <c r="AF411" i="1"/>
  <c r="AD412" i="1"/>
  <c r="AF412" i="1"/>
  <c r="AD413" i="1"/>
  <c r="AF413" i="1"/>
  <c r="AD414" i="1"/>
  <c r="AF414" i="1"/>
  <c r="AF415" i="1"/>
  <c r="AD416" i="1"/>
  <c r="AF416" i="1"/>
  <c r="AD417" i="1"/>
  <c r="AF417" i="1"/>
  <c r="AD419" i="1"/>
  <c r="AF419" i="1"/>
  <c r="AD420" i="1"/>
  <c r="AF420" i="1"/>
  <c r="AD421" i="1"/>
  <c r="AF421" i="1"/>
  <c r="AD422" i="1"/>
  <c r="AF422" i="1"/>
  <c r="AF423" i="1"/>
  <c r="AD424" i="1"/>
  <c r="AF424" i="1"/>
  <c r="AD425" i="1"/>
  <c r="AF425" i="1"/>
  <c r="AD427" i="1"/>
  <c r="AF427" i="1"/>
  <c r="AD428" i="1"/>
  <c r="AF428" i="1"/>
  <c r="AD429" i="1"/>
  <c r="AD430" i="1"/>
  <c r="AF431" i="1"/>
  <c r="AD432" i="1"/>
  <c r="AF432" i="1"/>
  <c r="AD433" i="1"/>
  <c r="AF433" i="1"/>
  <c r="AD435" i="1"/>
  <c r="AF435" i="1"/>
  <c r="AD436" i="1"/>
  <c r="AF436" i="1"/>
  <c r="AD437" i="1"/>
  <c r="AD438" i="1"/>
  <c r="AB55" i="1"/>
  <c r="AB56" i="1"/>
  <c r="AB57" i="1"/>
  <c r="AB58" i="1"/>
  <c r="AB59" i="1"/>
  <c r="AB60" i="1"/>
  <c r="AB61" i="1"/>
  <c r="AB62" i="1"/>
  <c r="AB63" i="1"/>
  <c r="AB64" i="1"/>
  <c r="AB65" i="1"/>
  <c r="AB66" i="1"/>
  <c r="AB67" i="1"/>
  <c r="AB68" i="1"/>
  <c r="AB69" i="1"/>
  <c r="AB70" i="1"/>
  <c r="AB71" i="1"/>
  <c r="AB72" i="1"/>
  <c r="AB73" i="1"/>
  <c r="AB74" i="1"/>
  <c r="AB75" i="1"/>
  <c r="AB77" i="1"/>
  <c r="AB78" i="1"/>
  <c r="AB79" i="1"/>
  <c r="AB80" i="1"/>
  <c r="AB81" i="1"/>
  <c r="AB82" i="1"/>
  <c r="AB83" i="1"/>
  <c r="AB84" i="1"/>
  <c r="AB85" i="1"/>
  <c r="AB86" i="1"/>
  <c r="AB87" i="1"/>
  <c r="AB88" i="1"/>
  <c r="AB89" i="1"/>
  <c r="AB90" i="1"/>
  <c r="AB91" i="1"/>
  <c r="AB93" i="1"/>
  <c r="AB94" i="1"/>
  <c r="AB95" i="1"/>
  <c r="AB96" i="1"/>
  <c r="AB97" i="1"/>
  <c r="AB98" i="1"/>
  <c r="AB99" i="1"/>
  <c r="AB100" i="1"/>
  <c r="AB101" i="1"/>
  <c r="AB102" i="1"/>
  <c r="AB103" i="1"/>
  <c r="AB104" i="1"/>
  <c r="AB105" i="1"/>
  <c r="AB106" i="1"/>
  <c r="AB107" i="1"/>
  <c r="AB108" i="1"/>
  <c r="AB109" i="1"/>
  <c r="AB110" i="1"/>
  <c r="AB111" i="1"/>
  <c r="AB112" i="1"/>
  <c r="AB113" i="1"/>
  <c r="AB114" i="1"/>
  <c r="AB115" i="1"/>
  <c r="AB116" i="1"/>
  <c r="AB117" i="1"/>
  <c r="AB118" i="1"/>
  <c r="AB119" i="1"/>
  <c r="AB120" i="1"/>
  <c r="AB121" i="1"/>
  <c r="AB122" i="1"/>
  <c r="AB123" i="1"/>
  <c r="AB124" i="1"/>
  <c r="AB125" i="1"/>
  <c r="AB126" i="1"/>
  <c r="AB127" i="1"/>
  <c r="AB128" i="1"/>
  <c r="AB129" i="1"/>
  <c r="AB130" i="1"/>
  <c r="AB131" i="1"/>
  <c r="AB132" i="1"/>
  <c r="AB133" i="1"/>
  <c r="AB134" i="1"/>
  <c r="AB135" i="1"/>
  <c r="AB136" i="1"/>
  <c r="AB137" i="1"/>
  <c r="AB138" i="1"/>
  <c r="AB139" i="1"/>
  <c r="AB140" i="1"/>
  <c r="AB141" i="1"/>
  <c r="AB142" i="1"/>
  <c r="AB143" i="1"/>
  <c r="AB144" i="1"/>
  <c r="AB145" i="1"/>
  <c r="AB146" i="1"/>
  <c r="AB147" i="1"/>
  <c r="AB148" i="1"/>
  <c r="AB149" i="1"/>
  <c r="AB150" i="1"/>
  <c r="AB151" i="1"/>
  <c r="AB152" i="1"/>
  <c r="AB153" i="1"/>
  <c r="AB154" i="1"/>
  <c r="AB155" i="1"/>
  <c r="AB157" i="1"/>
  <c r="AB158" i="1"/>
  <c r="AB159" i="1"/>
  <c r="AB160" i="1"/>
  <c r="AB161" i="1"/>
  <c r="AB162" i="1"/>
  <c r="AB163" i="1"/>
  <c r="AB164" i="1"/>
  <c r="AB165" i="1"/>
  <c r="AB166" i="1"/>
  <c r="AB167" i="1"/>
  <c r="AB168" i="1"/>
  <c r="AB169" i="1"/>
  <c r="AB170" i="1"/>
  <c r="AB171" i="1"/>
  <c r="AB172" i="1"/>
  <c r="AB173" i="1"/>
  <c r="AB174" i="1"/>
  <c r="AB175" i="1"/>
  <c r="AB176" i="1"/>
  <c r="AB177" i="1"/>
  <c r="AB178" i="1"/>
  <c r="AB179" i="1"/>
  <c r="AB180" i="1"/>
  <c r="AB181" i="1"/>
  <c r="AB182" i="1"/>
  <c r="AB183" i="1"/>
  <c r="AB184" i="1"/>
  <c r="AB185" i="1"/>
  <c r="AB186" i="1"/>
  <c r="AB187" i="1"/>
  <c r="AB188" i="1"/>
  <c r="AB189" i="1"/>
  <c r="AB190" i="1"/>
  <c r="AB191" i="1"/>
  <c r="AB192" i="1"/>
  <c r="AB193" i="1"/>
  <c r="AB194" i="1"/>
  <c r="AB195" i="1"/>
  <c r="AB196" i="1"/>
  <c r="AB197" i="1"/>
  <c r="AB198" i="1"/>
  <c r="AB199" i="1"/>
  <c r="AB200" i="1"/>
  <c r="AB201" i="1"/>
  <c r="AB202" i="1"/>
  <c r="AB203" i="1"/>
  <c r="AB204" i="1"/>
  <c r="AB205" i="1"/>
  <c r="AB206" i="1"/>
  <c r="AB207" i="1"/>
  <c r="AB208" i="1"/>
  <c r="AB209" i="1"/>
  <c r="AB210" i="1"/>
  <c r="AB211" i="1"/>
  <c r="AB212" i="1"/>
  <c r="AB213" i="1"/>
  <c r="AB214" i="1"/>
  <c r="AB215" i="1"/>
  <c r="AB216" i="1"/>
  <c r="AB217" i="1"/>
  <c r="AB218" i="1"/>
  <c r="AB219" i="1"/>
  <c r="AB221" i="1"/>
  <c r="AB222" i="1"/>
  <c r="AB223" i="1"/>
  <c r="AB224" i="1"/>
  <c r="AB225" i="1"/>
  <c r="AB226" i="1"/>
  <c r="AB227" i="1"/>
  <c r="AB228" i="1"/>
  <c r="AB229" i="1"/>
  <c r="AB230" i="1"/>
  <c r="AB231" i="1"/>
  <c r="AB232" i="1"/>
  <c r="AB233" i="1"/>
  <c r="AB234" i="1"/>
  <c r="AB235" i="1"/>
  <c r="AB236" i="1"/>
  <c r="AB237" i="1"/>
  <c r="AB238" i="1"/>
  <c r="AB239" i="1"/>
  <c r="AB240" i="1"/>
  <c r="AB241" i="1"/>
  <c r="AB242" i="1"/>
  <c r="AB243" i="1"/>
  <c r="AB244" i="1"/>
  <c r="AB245" i="1"/>
  <c r="AB246" i="1"/>
  <c r="AB247" i="1"/>
  <c r="AB248" i="1"/>
  <c r="AB249" i="1"/>
  <c r="AB250" i="1"/>
  <c r="AB251" i="1"/>
  <c r="AB253" i="1"/>
  <c r="AB254" i="1"/>
  <c r="AB255" i="1"/>
  <c r="AB256" i="1"/>
  <c r="AB257" i="1"/>
  <c r="AB259" i="1"/>
  <c r="AB260" i="1"/>
  <c r="AB261" i="1"/>
  <c r="AB262" i="1"/>
  <c r="AB263" i="1"/>
  <c r="AB264" i="1"/>
  <c r="AB265" i="1"/>
  <c r="AB267" i="1"/>
  <c r="AB268" i="1"/>
  <c r="AB269" i="1"/>
  <c r="AB270" i="1"/>
  <c r="AB271" i="1"/>
  <c r="AB272" i="1"/>
  <c r="AB273" i="1"/>
  <c r="AB275" i="1"/>
  <c r="AB276" i="1"/>
  <c r="AB277" i="1"/>
  <c r="AB278" i="1"/>
  <c r="AB279" i="1"/>
  <c r="AB280" i="1"/>
  <c r="AB281" i="1"/>
  <c r="AB283" i="1"/>
  <c r="AB284" i="1"/>
  <c r="AB285" i="1"/>
  <c r="AB286" i="1"/>
  <c r="AB287" i="1"/>
  <c r="AB288" i="1"/>
  <c r="AB289" i="1"/>
  <c r="AB291" i="1"/>
  <c r="AB292" i="1"/>
  <c r="AB293" i="1"/>
  <c r="AB295" i="1"/>
  <c r="AB296" i="1"/>
  <c r="AB297" i="1"/>
  <c r="AB299" i="1"/>
  <c r="AB300" i="1"/>
  <c r="AB301" i="1"/>
  <c r="AB302" i="1"/>
  <c r="AB303" i="1"/>
  <c r="AB304" i="1"/>
  <c r="AB305" i="1"/>
  <c r="AB307" i="1"/>
  <c r="AB308" i="1"/>
  <c r="AB309" i="1"/>
  <c r="AB310" i="1"/>
  <c r="AB311" i="1"/>
  <c r="AB312" i="1"/>
  <c r="AB313" i="1"/>
  <c r="AB315" i="1"/>
  <c r="AB316" i="1"/>
  <c r="AB317" i="1"/>
  <c r="AB318" i="1"/>
  <c r="AB319" i="1"/>
  <c r="AB320" i="1"/>
  <c r="AB321" i="1"/>
  <c r="AB323" i="1"/>
  <c r="AB324" i="1"/>
  <c r="AB325" i="1"/>
  <c r="AB327" i="1"/>
  <c r="AB328" i="1"/>
  <c r="AB329" i="1"/>
  <c r="AB331" i="1"/>
  <c r="AB332" i="1"/>
  <c r="AB333" i="1"/>
  <c r="AB334" i="1"/>
  <c r="AB335" i="1"/>
  <c r="AB336" i="1"/>
  <c r="AB337" i="1"/>
  <c r="AB339" i="1"/>
  <c r="AB340" i="1"/>
  <c r="AB341" i="1"/>
  <c r="AB343" i="1"/>
  <c r="AB344" i="1"/>
  <c r="AB347" i="1"/>
  <c r="AB349" i="1"/>
  <c r="AB350" i="1"/>
  <c r="AB351" i="1"/>
  <c r="AB352" i="1"/>
  <c r="AB353" i="1"/>
  <c r="AB355" i="1"/>
  <c r="AB356" i="1"/>
  <c r="AB357" i="1"/>
  <c r="AB359" i="1"/>
  <c r="AB360" i="1"/>
  <c r="AB361" i="1"/>
  <c r="AB363" i="1"/>
  <c r="AB364" i="1"/>
  <c r="AB365" i="1"/>
  <c r="AB366" i="1"/>
  <c r="AB367" i="1"/>
  <c r="AB368" i="1"/>
  <c r="AB371" i="1"/>
  <c r="AB372" i="1"/>
  <c r="AB373" i="1"/>
  <c r="AB374" i="1"/>
  <c r="AB375" i="1"/>
  <c r="AB376" i="1"/>
  <c r="AB379" i="1"/>
  <c r="AB380" i="1"/>
  <c r="AB381" i="1"/>
  <c r="AB382" i="1"/>
  <c r="AB383" i="1"/>
  <c r="AB384" i="1"/>
  <c r="AB387" i="1"/>
  <c r="AB388" i="1"/>
  <c r="AB389" i="1"/>
  <c r="AB390" i="1"/>
  <c r="AB391" i="1"/>
  <c r="AB392" i="1"/>
  <c r="AB393" i="1"/>
  <c r="AB395" i="1"/>
  <c r="AB396" i="1"/>
  <c r="AB397" i="1"/>
  <c r="AB400" i="1"/>
  <c r="AB401" i="1"/>
  <c r="AB403" i="1"/>
  <c r="AB404" i="1"/>
  <c r="AB405" i="1"/>
  <c r="AB407" i="1"/>
  <c r="AB409" i="1"/>
  <c r="AB411" i="1"/>
  <c r="AB412" i="1"/>
  <c r="AB414" i="1"/>
  <c r="AB415" i="1"/>
  <c r="AB416" i="1"/>
  <c r="AB417" i="1"/>
  <c r="AB419" i="1"/>
  <c r="AB420" i="1"/>
  <c r="AB421" i="1"/>
  <c r="AB423" i="1"/>
  <c r="AB424" i="1"/>
  <c r="AB425" i="1"/>
  <c r="AB427" i="1"/>
  <c r="AB428" i="1"/>
  <c r="AB432" i="1"/>
  <c r="AB433" i="1"/>
  <c r="AB435" i="1"/>
  <c r="AB436" i="1"/>
  <c r="AB437" i="1"/>
  <c r="AB438" i="1"/>
  <c r="K58" i="1"/>
  <c r="K66" i="1"/>
  <c r="K74" i="1"/>
  <c r="K82" i="1"/>
  <c r="K90" i="1"/>
  <c r="K106" i="1"/>
  <c r="K114" i="1"/>
  <c r="K122" i="1"/>
  <c r="K138" i="1"/>
  <c r="K154" i="1"/>
  <c r="K186" i="1"/>
  <c r="K202" i="1"/>
  <c r="K210" i="1"/>
  <c r="K218" i="1"/>
  <c r="K234" i="1"/>
  <c r="K242" i="1"/>
  <c r="K250" i="1"/>
  <c r="K266" i="1"/>
  <c r="K282" i="1"/>
  <c r="K298" i="1"/>
  <c r="K330" i="1"/>
  <c r="K346" i="1"/>
  <c r="K362" i="1"/>
  <c r="K378" i="1"/>
  <c r="K410" i="1"/>
  <c r="H423" i="1"/>
  <c r="H426" i="1"/>
  <c r="K434" i="1"/>
  <c r="H249" i="1"/>
  <c r="J55" i="1"/>
  <c r="K55" i="1"/>
  <c r="J56" i="1"/>
  <c r="K56" i="1"/>
  <c r="J57" i="1"/>
  <c r="K57" i="1"/>
  <c r="J58" i="1"/>
  <c r="H59" i="1"/>
  <c r="L59" i="1" s="1"/>
  <c r="I59" i="1"/>
  <c r="J59" i="1"/>
  <c r="K59" i="1"/>
  <c r="H60" i="1"/>
  <c r="L60" i="1" s="1"/>
  <c r="I60" i="1"/>
  <c r="J60" i="1"/>
  <c r="K60" i="1"/>
  <c r="H61" i="1"/>
  <c r="L61" i="1" s="1"/>
  <c r="I61" i="1"/>
  <c r="J61" i="1"/>
  <c r="K61" i="1"/>
  <c r="H62" i="1"/>
  <c r="L62" i="1" s="1"/>
  <c r="I62" i="1"/>
  <c r="J62" i="1"/>
  <c r="K62" i="1"/>
  <c r="H63" i="1"/>
  <c r="L63" i="1" s="1"/>
  <c r="I63" i="1"/>
  <c r="J63" i="1"/>
  <c r="K63" i="1"/>
  <c r="H64" i="1"/>
  <c r="L64" i="1" s="1"/>
  <c r="I64" i="1"/>
  <c r="J64" i="1"/>
  <c r="K64" i="1"/>
  <c r="J65" i="1"/>
  <c r="K65" i="1"/>
  <c r="J66" i="1"/>
  <c r="J67" i="1"/>
  <c r="K67" i="1"/>
  <c r="J68" i="1"/>
  <c r="K68" i="1"/>
  <c r="J69" i="1"/>
  <c r="K69" i="1"/>
  <c r="J70" i="1"/>
  <c r="K70" i="1"/>
  <c r="J71" i="1"/>
  <c r="K71" i="1"/>
  <c r="J72" i="1"/>
  <c r="K72" i="1"/>
  <c r="J73" i="1"/>
  <c r="K73" i="1"/>
  <c r="J74" i="1"/>
  <c r="H75" i="1"/>
  <c r="L75" i="1" s="1"/>
  <c r="I75" i="1"/>
  <c r="J75" i="1"/>
  <c r="K75" i="1"/>
  <c r="H76" i="1"/>
  <c r="L76" i="1" s="1"/>
  <c r="I76" i="1"/>
  <c r="J76" i="1"/>
  <c r="K76" i="1"/>
  <c r="H77" i="1"/>
  <c r="L77" i="1" s="1"/>
  <c r="I77" i="1"/>
  <c r="J77" i="1"/>
  <c r="K77" i="1"/>
  <c r="H78" i="1"/>
  <c r="L78" i="1" s="1"/>
  <c r="J78" i="1"/>
  <c r="K78" i="1"/>
  <c r="J79" i="1"/>
  <c r="K79" i="1"/>
  <c r="J80" i="1"/>
  <c r="K80" i="1"/>
  <c r="J81" i="1"/>
  <c r="K81" i="1"/>
  <c r="J82" i="1"/>
  <c r="J83" i="1"/>
  <c r="K83" i="1"/>
  <c r="J84" i="1"/>
  <c r="K84" i="1"/>
  <c r="J85" i="1"/>
  <c r="K85" i="1"/>
  <c r="J86" i="1"/>
  <c r="K86" i="1"/>
  <c r="H87" i="1"/>
  <c r="L87" i="1" s="1"/>
  <c r="I87" i="1"/>
  <c r="J87" i="1"/>
  <c r="K87" i="1"/>
  <c r="H88" i="1"/>
  <c r="L88" i="1" s="1"/>
  <c r="I88" i="1"/>
  <c r="J88" i="1"/>
  <c r="K88" i="1"/>
  <c r="J89" i="1"/>
  <c r="K89" i="1"/>
  <c r="J90" i="1"/>
  <c r="H91" i="1"/>
  <c r="L91" i="1" s="1"/>
  <c r="I91" i="1"/>
  <c r="J91" i="1"/>
  <c r="K91" i="1"/>
  <c r="J92" i="1"/>
  <c r="K92" i="1"/>
  <c r="J93" i="1"/>
  <c r="K93" i="1"/>
  <c r="J94" i="1"/>
  <c r="K94" i="1"/>
  <c r="J95" i="1"/>
  <c r="K95" i="1"/>
  <c r="H96" i="1"/>
  <c r="L96" i="1" s="1"/>
  <c r="I96" i="1"/>
  <c r="J96" i="1"/>
  <c r="K96" i="1"/>
  <c r="J97" i="1"/>
  <c r="K97" i="1"/>
  <c r="J98" i="1"/>
  <c r="J99" i="1"/>
  <c r="K99" i="1"/>
  <c r="J100" i="1"/>
  <c r="K100" i="1"/>
  <c r="H101" i="1"/>
  <c r="L101" i="1" s="1"/>
  <c r="I101" i="1"/>
  <c r="J101" i="1"/>
  <c r="K101" i="1"/>
  <c r="H102" i="1"/>
  <c r="I102" i="1"/>
  <c r="J102" i="1"/>
  <c r="K102" i="1"/>
  <c r="H103" i="1"/>
  <c r="L103" i="1" s="1"/>
  <c r="I103" i="1"/>
  <c r="J103" i="1"/>
  <c r="K103" i="1"/>
  <c r="H104" i="1"/>
  <c r="I104" i="1"/>
  <c r="J104" i="1"/>
  <c r="K104" i="1"/>
  <c r="J105" i="1"/>
  <c r="K105" i="1"/>
  <c r="J106" i="1"/>
  <c r="H107" i="1"/>
  <c r="I107" i="1"/>
  <c r="J107" i="1"/>
  <c r="K107" i="1"/>
  <c r="J108" i="1"/>
  <c r="K108" i="1"/>
  <c r="J109" i="1"/>
  <c r="K109" i="1"/>
  <c r="J110" i="1"/>
  <c r="K110" i="1"/>
  <c r="H111" i="1"/>
  <c r="L111" i="1" s="1"/>
  <c r="J111" i="1"/>
  <c r="K111" i="1"/>
  <c r="J112" i="1"/>
  <c r="K112" i="1"/>
  <c r="J113" i="1"/>
  <c r="K113" i="1"/>
  <c r="J114" i="1"/>
  <c r="H115" i="1"/>
  <c r="L115" i="1" s="1"/>
  <c r="I115" i="1"/>
  <c r="J115" i="1"/>
  <c r="K115" i="1"/>
  <c r="H116" i="1"/>
  <c r="I116" i="1"/>
  <c r="J116" i="1"/>
  <c r="K116" i="1"/>
  <c r="H117" i="1"/>
  <c r="L117" i="1" s="1"/>
  <c r="I117" i="1"/>
  <c r="J117" i="1"/>
  <c r="K117" i="1"/>
  <c r="H118" i="1"/>
  <c r="I118" i="1"/>
  <c r="J118" i="1"/>
  <c r="K118" i="1"/>
  <c r="H119" i="1"/>
  <c r="I119" i="1"/>
  <c r="J119" i="1"/>
  <c r="K119" i="1"/>
  <c r="J120" i="1"/>
  <c r="K120" i="1"/>
  <c r="J121" i="1"/>
  <c r="K121" i="1"/>
  <c r="J122" i="1"/>
  <c r="J123" i="1"/>
  <c r="K123" i="1"/>
  <c r="J124" i="1"/>
  <c r="K124" i="1"/>
  <c r="J125" i="1"/>
  <c r="K125" i="1"/>
  <c r="H126" i="1"/>
  <c r="L126" i="1" s="1"/>
  <c r="I126" i="1"/>
  <c r="J126" i="1"/>
  <c r="K126" i="1"/>
  <c r="J127" i="1"/>
  <c r="K127" i="1"/>
  <c r="J128" i="1"/>
  <c r="K128" i="1"/>
  <c r="J129" i="1"/>
  <c r="K129" i="1"/>
  <c r="J130" i="1"/>
  <c r="H131" i="1"/>
  <c r="I131" i="1"/>
  <c r="J131" i="1"/>
  <c r="K131" i="1"/>
  <c r="H132" i="1"/>
  <c r="I132" i="1"/>
  <c r="J132" i="1"/>
  <c r="K132" i="1"/>
  <c r="I133" i="1"/>
  <c r="J133" i="1"/>
  <c r="K133" i="1"/>
  <c r="H134" i="1"/>
  <c r="I134" i="1"/>
  <c r="J134" i="1"/>
  <c r="K134" i="1"/>
  <c r="H135" i="1"/>
  <c r="I135" i="1"/>
  <c r="J135" i="1"/>
  <c r="K135" i="1"/>
  <c r="J136" i="1"/>
  <c r="K136" i="1"/>
  <c r="J137" i="1"/>
  <c r="K137" i="1"/>
  <c r="J138" i="1"/>
  <c r="J139" i="1"/>
  <c r="K139" i="1"/>
  <c r="J140" i="1"/>
  <c r="K140" i="1"/>
  <c r="J141" i="1"/>
  <c r="K141" i="1"/>
  <c r="J142" i="1"/>
  <c r="K142" i="1"/>
  <c r="H143" i="1"/>
  <c r="I143" i="1"/>
  <c r="J143" i="1"/>
  <c r="K143" i="1"/>
  <c r="H144" i="1"/>
  <c r="L144" i="1" s="1"/>
  <c r="I144" i="1"/>
  <c r="J144" i="1"/>
  <c r="K144" i="1"/>
  <c r="J145" i="1"/>
  <c r="K145" i="1"/>
  <c r="J146" i="1"/>
  <c r="H147" i="1"/>
  <c r="L147" i="1" s="1"/>
  <c r="I147" i="1"/>
  <c r="J147" i="1"/>
  <c r="K147" i="1"/>
  <c r="I148" i="1"/>
  <c r="J148" i="1"/>
  <c r="K148" i="1"/>
  <c r="J149" i="1"/>
  <c r="K149" i="1"/>
  <c r="J150" i="1"/>
  <c r="K150" i="1"/>
  <c r="H151" i="1"/>
  <c r="L151" i="1" s="1"/>
  <c r="I151" i="1"/>
  <c r="J151" i="1"/>
  <c r="K151" i="1"/>
  <c r="J152" i="1"/>
  <c r="K152" i="1"/>
  <c r="J153" i="1"/>
  <c r="K153" i="1"/>
  <c r="J154" i="1"/>
  <c r="J155" i="1"/>
  <c r="K155" i="1"/>
  <c r="J156" i="1"/>
  <c r="K156" i="1"/>
  <c r="H157" i="1"/>
  <c r="I157" i="1"/>
  <c r="J157" i="1"/>
  <c r="K157" i="1"/>
  <c r="H158" i="1"/>
  <c r="I158" i="1"/>
  <c r="J158" i="1"/>
  <c r="K158" i="1"/>
  <c r="H159" i="1"/>
  <c r="L159" i="1" s="1"/>
  <c r="I159" i="1"/>
  <c r="J159" i="1"/>
  <c r="K159" i="1"/>
  <c r="H160" i="1"/>
  <c r="L160" i="1" s="1"/>
  <c r="I160" i="1"/>
  <c r="J160" i="1"/>
  <c r="K160" i="1"/>
  <c r="J161" i="1"/>
  <c r="K161" i="1"/>
  <c r="J162" i="1"/>
  <c r="J163" i="1"/>
  <c r="K163" i="1"/>
  <c r="I164" i="1"/>
  <c r="J164" i="1"/>
  <c r="K164" i="1"/>
  <c r="H165" i="1"/>
  <c r="L165" i="1" s="1"/>
  <c r="J165" i="1"/>
  <c r="K165" i="1"/>
  <c r="J166" i="1"/>
  <c r="K166" i="1"/>
  <c r="J167" i="1"/>
  <c r="K167" i="1"/>
  <c r="J168" i="1"/>
  <c r="K168" i="1"/>
  <c r="J169" i="1"/>
  <c r="K169" i="1"/>
  <c r="J170" i="1"/>
  <c r="H171" i="1"/>
  <c r="I171" i="1"/>
  <c r="J171" i="1"/>
  <c r="K171" i="1"/>
  <c r="H172" i="1"/>
  <c r="L172" i="1" s="1"/>
  <c r="I172" i="1"/>
  <c r="J172" i="1"/>
  <c r="K172" i="1"/>
  <c r="H173" i="1"/>
  <c r="L173" i="1" s="1"/>
  <c r="I173" i="1"/>
  <c r="J173" i="1"/>
  <c r="K173" i="1"/>
  <c r="H174" i="1"/>
  <c r="I174" i="1"/>
  <c r="J174" i="1"/>
  <c r="K174" i="1"/>
  <c r="H175" i="1"/>
  <c r="I175" i="1"/>
  <c r="J175" i="1"/>
  <c r="K175" i="1"/>
  <c r="J176" i="1"/>
  <c r="K176" i="1"/>
  <c r="J177" i="1"/>
  <c r="K177" i="1"/>
  <c r="J178" i="1"/>
  <c r="J179" i="1"/>
  <c r="K179" i="1"/>
  <c r="H180" i="1"/>
  <c r="L180" i="1" s="1"/>
  <c r="I180" i="1"/>
  <c r="J180" i="1"/>
  <c r="K180" i="1"/>
  <c r="J181" i="1"/>
  <c r="K181" i="1"/>
  <c r="J182" i="1"/>
  <c r="K182" i="1"/>
  <c r="J183" i="1"/>
  <c r="K183" i="1"/>
  <c r="J184" i="1"/>
  <c r="K184" i="1"/>
  <c r="J185" i="1"/>
  <c r="K185" i="1"/>
  <c r="J186" i="1"/>
  <c r="H187" i="1"/>
  <c r="L187" i="1" s="1"/>
  <c r="I187" i="1"/>
  <c r="J187" i="1"/>
  <c r="K187" i="1"/>
  <c r="H188" i="1"/>
  <c r="L188" i="1" s="1"/>
  <c r="I188" i="1"/>
  <c r="J188" i="1"/>
  <c r="K188" i="1"/>
  <c r="H189" i="1"/>
  <c r="L189" i="1" s="1"/>
  <c r="I189" i="1"/>
  <c r="J189" i="1"/>
  <c r="K189" i="1"/>
  <c r="J190" i="1"/>
  <c r="K190" i="1"/>
  <c r="J191" i="1"/>
  <c r="K191" i="1"/>
  <c r="J192" i="1"/>
  <c r="K192" i="1"/>
  <c r="J193" i="1"/>
  <c r="K193" i="1"/>
  <c r="J194" i="1"/>
  <c r="J195" i="1"/>
  <c r="K195" i="1"/>
  <c r="J196" i="1"/>
  <c r="K196" i="1"/>
  <c r="J197" i="1"/>
  <c r="K197" i="1"/>
  <c r="J198" i="1"/>
  <c r="K198" i="1"/>
  <c r="H199" i="1"/>
  <c r="L199" i="1" s="1"/>
  <c r="I199" i="1"/>
  <c r="J199" i="1"/>
  <c r="K199" i="1"/>
  <c r="H200" i="1"/>
  <c r="I200" i="1"/>
  <c r="J200" i="1"/>
  <c r="K200" i="1"/>
  <c r="J201" i="1"/>
  <c r="K201" i="1"/>
  <c r="J202" i="1"/>
  <c r="H203" i="1"/>
  <c r="L203" i="1" s="1"/>
  <c r="I203" i="1"/>
  <c r="J203" i="1"/>
  <c r="K203" i="1"/>
  <c r="I204" i="1"/>
  <c r="J204" i="1"/>
  <c r="K204" i="1"/>
  <c r="J205" i="1"/>
  <c r="K205" i="1"/>
  <c r="H206" i="1"/>
  <c r="L206" i="1" s="1"/>
  <c r="J206" i="1"/>
  <c r="K206" i="1"/>
  <c r="J207" i="1"/>
  <c r="K207" i="1"/>
  <c r="J208" i="1"/>
  <c r="K208" i="1"/>
  <c r="J209" i="1"/>
  <c r="K209" i="1"/>
  <c r="J210" i="1"/>
  <c r="H211" i="1"/>
  <c r="J211" i="1"/>
  <c r="K211" i="1"/>
  <c r="J212" i="1"/>
  <c r="K212" i="1"/>
  <c r="H213" i="1"/>
  <c r="L213" i="1" s="1"/>
  <c r="I213" i="1"/>
  <c r="J213" i="1"/>
  <c r="K213" i="1"/>
  <c r="H214" i="1"/>
  <c r="L214" i="1" s="1"/>
  <c r="I214" i="1"/>
  <c r="J214" i="1"/>
  <c r="K214" i="1"/>
  <c r="H215" i="1"/>
  <c r="L215" i="1" s="1"/>
  <c r="I215" i="1"/>
  <c r="J215" i="1"/>
  <c r="K215" i="1"/>
  <c r="H216" i="1"/>
  <c r="L216" i="1" s="1"/>
  <c r="I216" i="1"/>
  <c r="J216" i="1"/>
  <c r="K216" i="1"/>
  <c r="J217" i="1"/>
  <c r="K217" i="1"/>
  <c r="J218" i="1"/>
  <c r="J219" i="1"/>
  <c r="K219" i="1"/>
  <c r="J220" i="1"/>
  <c r="K220" i="1"/>
  <c r="H221" i="1"/>
  <c r="L221" i="1" s="1"/>
  <c r="I221" i="1"/>
  <c r="J221" i="1"/>
  <c r="K221" i="1"/>
  <c r="J222" i="1"/>
  <c r="K222" i="1"/>
  <c r="J223" i="1"/>
  <c r="K223" i="1"/>
  <c r="J224" i="1"/>
  <c r="K224" i="1"/>
  <c r="J225" i="1"/>
  <c r="K225" i="1"/>
  <c r="J226" i="1"/>
  <c r="H227" i="1"/>
  <c r="L227" i="1" s="1"/>
  <c r="I227" i="1"/>
  <c r="J227" i="1"/>
  <c r="K227" i="1"/>
  <c r="H228" i="1"/>
  <c r="L228" i="1" s="1"/>
  <c r="I228" i="1"/>
  <c r="J228" i="1"/>
  <c r="K228" i="1"/>
  <c r="H229" i="1"/>
  <c r="I229" i="1"/>
  <c r="J229" i="1"/>
  <c r="K229" i="1"/>
  <c r="H230" i="1"/>
  <c r="L230" i="1" s="1"/>
  <c r="I230" i="1"/>
  <c r="J230" i="1"/>
  <c r="K230" i="1"/>
  <c r="H231" i="1"/>
  <c r="L231" i="1" s="1"/>
  <c r="I231" i="1"/>
  <c r="J231" i="1"/>
  <c r="K231" i="1"/>
  <c r="J232" i="1"/>
  <c r="K232" i="1"/>
  <c r="J233" i="1"/>
  <c r="K233" i="1"/>
  <c r="J234" i="1"/>
  <c r="H235" i="1"/>
  <c r="L235" i="1" s="1"/>
  <c r="I235" i="1"/>
  <c r="J235" i="1"/>
  <c r="K235" i="1"/>
  <c r="J236" i="1"/>
  <c r="K236" i="1"/>
  <c r="J237" i="1"/>
  <c r="K237" i="1"/>
  <c r="J238" i="1"/>
  <c r="K238" i="1"/>
  <c r="J239" i="1"/>
  <c r="K239" i="1"/>
  <c r="J240" i="1"/>
  <c r="K240" i="1"/>
  <c r="J241" i="1"/>
  <c r="K241" i="1"/>
  <c r="J242" i="1"/>
  <c r="H243" i="1"/>
  <c r="L243" i="1" s="1"/>
  <c r="I243" i="1"/>
  <c r="J243" i="1"/>
  <c r="K243" i="1"/>
  <c r="H244" i="1"/>
  <c r="L244" i="1" s="1"/>
  <c r="I244" i="1"/>
  <c r="J244" i="1"/>
  <c r="K244" i="1"/>
  <c r="I245" i="1"/>
  <c r="J245" i="1"/>
  <c r="K245" i="1"/>
  <c r="H246" i="1"/>
  <c r="L246" i="1" s="1"/>
  <c r="J246" i="1"/>
  <c r="K246" i="1"/>
  <c r="J247" i="1"/>
  <c r="K247" i="1"/>
  <c r="J248" i="1"/>
  <c r="K248" i="1"/>
  <c r="J249" i="1"/>
  <c r="K249" i="1"/>
  <c r="J250" i="1"/>
  <c r="H251" i="1"/>
  <c r="L251" i="1" s="1"/>
  <c r="I251" i="1"/>
  <c r="J251" i="1"/>
  <c r="K251" i="1"/>
  <c r="J252" i="1"/>
  <c r="K252" i="1"/>
  <c r="J253" i="1"/>
  <c r="K253" i="1"/>
  <c r="J254" i="1"/>
  <c r="K254" i="1"/>
  <c r="H255" i="1"/>
  <c r="L255" i="1" s="1"/>
  <c r="I255" i="1"/>
  <c r="J255" i="1"/>
  <c r="K255" i="1"/>
  <c r="H256" i="1"/>
  <c r="L256" i="1" s="1"/>
  <c r="I256" i="1"/>
  <c r="J256" i="1"/>
  <c r="K256" i="1"/>
  <c r="J257" i="1"/>
  <c r="K257" i="1"/>
  <c r="J258" i="1"/>
  <c r="H259" i="1"/>
  <c r="L259" i="1" s="1"/>
  <c r="I259" i="1"/>
  <c r="J259" i="1"/>
  <c r="K259" i="1"/>
  <c r="H260" i="1"/>
  <c r="L260" i="1" s="1"/>
  <c r="I260" i="1"/>
  <c r="J260" i="1"/>
  <c r="K260" i="1"/>
  <c r="J261" i="1"/>
  <c r="K261" i="1"/>
  <c r="J262" i="1"/>
  <c r="K262" i="1"/>
  <c r="J263" i="1"/>
  <c r="K263" i="1"/>
  <c r="H264" i="1"/>
  <c r="L264" i="1" s="1"/>
  <c r="J264" i="1"/>
  <c r="K264" i="1"/>
  <c r="J265" i="1"/>
  <c r="K265" i="1"/>
  <c r="J266" i="1"/>
  <c r="J267" i="1"/>
  <c r="K267" i="1"/>
  <c r="J268" i="1"/>
  <c r="K268" i="1"/>
  <c r="H269" i="1"/>
  <c r="L269" i="1" s="1"/>
  <c r="I269" i="1"/>
  <c r="J269" i="1"/>
  <c r="K269" i="1"/>
  <c r="H270" i="1"/>
  <c r="L270" i="1" s="1"/>
  <c r="I270" i="1"/>
  <c r="J270" i="1"/>
  <c r="K270" i="1"/>
  <c r="H271" i="1"/>
  <c r="L271" i="1" s="1"/>
  <c r="I271" i="1"/>
  <c r="J271" i="1"/>
  <c r="K271" i="1"/>
  <c r="H272" i="1"/>
  <c r="L272" i="1" s="1"/>
  <c r="I272" i="1"/>
  <c r="J272" i="1"/>
  <c r="K272" i="1"/>
  <c r="J273" i="1"/>
  <c r="K273" i="1"/>
  <c r="J274" i="1"/>
  <c r="J275" i="1"/>
  <c r="K275" i="1"/>
  <c r="J276" i="1"/>
  <c r="K276" i="1"/>
  <c r="J277" i="1"/>
  <c r="K277" i="1"/>
  <c r="J278" i="1"/>
  <c r="K278" i="1"/>
  <c r="J279" i="1"/>
  <c r="K279" i="1"/>
  <c r="H280" i="1"/>
  <c r="L280" i="1" s="1"/>
  <c r="I280" i="1"/>
  <c r="J280" i="1"/>
  <c r="K280" i="1"/>
  <c r="J281" i="1"/>
  <c r="K281" i="1"/>
  <c r="J282" i="1"/>
  <c r="H283" i="1"/>
  <c r="L283" i="1" s="1"/>
  <c r="I283" i="1"/>
  <c r="J283" i="1"/>
  <c r="K283" i="1"/>
  <c r="H284" i="1"/>
  <c r="L284" i="1" s="1"/>
  <c r="I284" i="1"/>
  <c r="J284" i="1"/>
  <c r="K284" i="1"/>
  <c r="H285" i="1"/>
  <c r="L285" i="1" s="1"/>
  <c r="I285" i="1"/>
  <c r="J285" i="1"/>
  <c r="K285" i="1"/>
  <c r="H286" i="1"/>
  <c r="I286" i="1"/>
  <c r="J286" i="1"/>
  <c r="K286" i="1"/>
  <c r="H287" i="1"/>
  <c r="L287" i="1" s="1"/>
  <c r="I287" i="1"/>
  <c r="J287" i="1"/>
  <c r="K287" i="1"/>
  <c r="H288" i="1"/>
  <c r="L288" i="1" s="1"/>
  <c r="I288" i="1"/>
  <c r="J288" i="1"/>
  <c r="K288" i="1"/>
  <c r="J289" i="1"/>
  <c r="K289" i="1"/>
  <c r="J290" i="1"/>
  <c r="K290" i="1"/>
  <c r="J291" i="1"/>
  <c r="K291" i="1"/>
  <c r="J292" i="1"/>
  <c r="K292" i="1"/>
  <c r="H293" i="1"/>
  <c r="L293" i="1" s="1"/>
  <c r="J293" i="1"/>
  <c r="K293" i="1"/>
  <c r="J294" i="1"/>
  <c r="K294" i="1"/>
  <c r="J295" i="1"/>
  <c r="K295" i="1"/>
  <c r="J296" i="1"/>
  <c r="K296" i="1"/>
  <c r="J297" i="1"/>
  <c r="K297" i="1"/>
  <c r="J298" i="1"/>
  <c r="H299" i="1"/>
  <c r="L299" i="1" s="1"/>
  <c r="I299" i="1"/>
  <c r="J299" i="1"/>
  <c r="K299" i="1"/>
  <c r="H300" i="1"/>
  <c r="L300" i="1" s="1"/>
  <c r="I300" i="1"/>
  <c r="J300" i="1"/>
  <c r="K300" i="1"/>
  <c r="H301" i="1"/>
  <c r="L301" i="1" s="1"/>
  <c r="I301" i="1"/>
  <c r="J301" i="1"/>
  <c r="K301" i="1"/>
  <c r="J302" i="1"/>
  <c r="K302" i="1"/>
  <c r="H303" i="1"/>
  <c r="L303" i="1" s="1"/>
  <c r="I303" i="1"/>
  <c r="J303" i="1"/>
  <c r="K303" i="1"/>
  <c r="J304" i="1"/>
  <c r="K304" i="1"/>
  <c r="J305" i="1"/>
  <c r="K305" i="1"/>
  <c r="J306" i="1"/>
  <c r="K306" i="1"/>
  <c r="I307" i="1"/>
  <c r="J307" i="1"/>
  <c r="K307" i="1"/>
  <c r="H308" i="1"/>
  <c r="L308" i="1" s="1"/>
  <c r="J308" i="1"/>
  <c r="K308" i="1"/>
  <c r="J309" i="1"/>
  <c r="K309" i="1"/>
  <c r="J310" i="1"/>
  <c r="K310" i="1"/>
  <c r="H311" i="1"/>
  <c r="L311" i="1" s="1"/>
  <c r="I311" i="1"/>
  <c r="J311" i="1"/>
  <c r="K311" i="1"/>
  <c r="H312" i="1"/>
  <c r="L312" i="1" s="1"/>
  <c r="I312" i="1"/>
  <c r="J312" i="1"/>
  <c r="K312" i="1"/>
  <c r="J313" i="1"/>
  <c r="K313" i="1"/>
  <c r="J314" i="1"/>
  <c r="I315" i="1"/>
  <c r="J315" i="1"/>
  <c r="K315" i="1"/>
  <c r="H316" i="1"/>
  <c r="I316" i="1"/>
  <c r="J316" i="1"/>
  <c r="K316" i="1"/>
  <c r="H317" i="1"/>
  <c r="L317" i="1" s="1"/>
  <c r="I317" i="1"/>
  <c r="J317" i="1"/>
  <c r="K317" i="1"/>
  <c r="J318" i="1"/>
  <c r="K318" i="1"/>
  <c r="J319" i="1"/>
  <c r="K319" i="1"/>
  <c r="J320" i="1"/>
  <c r="K320" i="1"/>
  <c r="J321" i="1"/>
  <c r="K321" i="1"/>
  <c r="J322" i="1"/>
  <c r="K322" i="1"/>
  <c r="J323" i="1"/>
  <c r="K323" i="1"/>
  <c r="J324" i="1"/>
  <c r="K324" i="1"/>
  <c r="H325" i="1"/>
  <c r="L325" i="1" s="1"/>
  <c r="I325" i="1"/>
  <c r="J325" i="1"/>
  <c r="K325" i="1"/>
  <c r="H326" i="1"/>
  <c r="L326" i="1" s="1"/>
  <c r="I326" i="1"/>
  <c r="J326" i="1"/>
  <c r="K326" i="1"/>
  <c r="H327" i="1"/>
  <c r="I327" i="1"/>
  <c r="J327" i="1"/>
  <c r="K327" i="1"/>
  <c r="H328" i="1"/>
  <c r="L328" i="1" s="1"/>
  <c r="I328" i="1"/>
  <c r="J328" i="1"/>
  <c r="K328" i="1"/>
  <c r="J329" i="1"/>
  <c r="K329" i="1"/>
  <c r="J330" i="1"/>
  <c r="H331" i="1"/>
  <c r="L331" i="1" s="1"/>
  <c r="J331" i="1"/>
  <c r="K331" i="1"/>
  <c r="J332" i="1"/>
  <c r="K332" i="1"/>
  <c r="J333" i="1"/>
  <c r="K333" i="1"/>
  <c r="J334" i="1"/>
  <c r="K334" i="1"/>
  <c r="J335" i="1"/>
  <c r="K335" i="1"/>
  <c r="J336" i="1"/>
  <c r="K336" i="1"/>
  <c r="J337" i="1"/>
  <c r="K337" i="1"/>
  <c r="J338" i="1"/>
  <c r="K338" i="1"/>
  <c r="H339" i="1"/>
  <c r="L339" i="1" s="1"/>
  <c r="J339" i="1"/>
  <c r="K339" i="1"/>
  <c r="H340" i="1"/>
  <c r="L340" i="1" s="1"/>
  <c r="I340" i="1"/>
  <c r="J340" i="1"/>
  <c r="K340" i="1"/>
  <c r="H341" i="1"/>
  <c r="L341" i="1" s="1"/>
  <c r="I341" i="1"/>
  <c r="J341" i="1"/>
  <c r="K341" i="1"/>
  <c r="H342" i="1"/>
  <c r="L342" i="1" s="1"/>
  <c r="I342" i="1"/>
  <c r="J342" i="1"/>
  <c r="K342" i="1"/>
  <c r="H343" i="1"/>
  <c r="L343" i="1" s="1"/>
  <c r="I343" i="1"/>
  <c r="J343" i="1"/>
  <c r="K343" i="1"/>
  <c r="H344" i="1"/>
  <c r="L344" i="1" s="1"/>
  <c r="J344" i="1"/>
  <c r="K344" i="1"/>
  <c r="J345" i="1"/>
  <c r="K345" i="1"/>
  <c r="J346" i="1"/>
  <c r="J347" i="1"/>
  <c r="K347" i="1"/>
  <c r="J348" i="1"/>
  <c r="K348" i="1"/>
  <c r="J349" i="1"/>
  <c r="K349" i="1"/>
  <c r="H350" i="1"/>
  <c r="L350" i="1" s="1"/>
  <c r="I350" i="1"/>
  <c r="J350" i="1"/>
  <c r="K350" i="1"/>
  <c r="J351" i="1"/>
  <c r="K351" i="1"/>
  <c r="J352" i="1"/>
  <c r="K352" i="1"/>
  <c r="J353" i="1"/>
  <c r="K353" i="1"/>
  <c r="J354" i="1"/>
  <c r="K354" i="1"/>
  <c r="H355" i="1"/>
  <c r="L355" i="1" s="1"/>
  <c r="I355" i="1"/>
  <c r="J355" i="1"/>
  <c r="K355" i="1"/>
  <c r="H356" i="1"/>
  <c r="I356" i="1"/>
  <c r="J356" i="1"/>
  <c r="K356" i="1"/>
  <c r="H357" i="1"/>
  <c r="L357" i="1" s="1"/>
  <c r="I357" i="1"/>
  <c r="J357" i="1"/>
  <c r="K357" i="1"/>
  <c r="H358" i="1"/>
  <c r="L358" i="1" s="1"/>
  <c r="I358" i="1"/>
  <c r="J358" i="1"/>
  <c r="K358" i="1"/>
  <c r="J359" i="1"/>
  <c r="K359" i="1"/>
  <c r="J360" i="1"/>
  <c r="K360" i="1"/>
  <c r="J361" i="1"/>
  <c r="K361" i="1"/>
  <c r="J362" i="1"/>
  <c r="H363" i="1"/>
  <c r="L363" i="1" s="1"/>
  <c r="I363" i="1"/>
  <c r="J363" i="1"/>
  <c r="K363" i="1"/>
  <c r="J364" i="1"/>
  <c r="K364" i="1"/>
  <c r="J365" i="1"/>
  <c r="K365" i="1"/>
  <c r="J366" i="1"/>
  <c r="K366" i="1"/>
  <c r="H367" i="1"/>
  <c r="L367" i="1" s="1"/>
  <c r="J367" i="1"/>
  <c r="K367" i="1"/>
  <c r="H368" i="1"/>
  <c r="L368" i="1" s="1"/>
  <c r="I368" i="1"/>
  <c r="J368" i="1"/>
  <c r="K368" i="1"/>
  <c r="J369" i="1"/>
  <c r="K369" i="1"/>
  <c r="J370" i="1"/>
  <c r="K370" i="1"/>
  <c r="H371" i="1"/>
  <c r="L371" i="1" s="1"/>
  <c r="I371" i="1"/>
  <c r="J371" i="1"/>
  <c r="K371" i="1"/>
  <c r="H372" i="1"/>
  <c r="L372" i="1" s="1"/>
  <c r="I372" i="1"/>
  <c r="J372" i="1"/>
  <c r="K372" i="1"/>
  <c r="J373" i="1"/>
  <c r="K373" i="1"/>
  <c r="J374" i="1"/>
  <c r="K374" i="1"/>
  <c r="J375" i="1"/>
  <c r="K375" i="1"/>
  <c r="H376" i="1"/>
  <c r="L376" i="1" s="1"/>
  <c r="I376" i="1"/>
  <c r="J376" i="1"/>
  <c r="K376" i="1"/>
  <c r="J377" i="1"/>
  <c r="K377" i="1"/>
  <c r="J378" i="1"/>
  <c r="J379" i="1"/>
  <c r="K379" i="1"/>
  <c r="J380" i="1"/>
  <c r="K380" i="1"/>
  <c r="H381" i="1"/>
  <c r="L381" i="1" s="1"/>
  <c r="I381" i="1"/>
  <c r="J381" i="1"/>
  <c r="K381" i="1"/>
  <c r="H382" i="1"/>
  <c r="L382" i="1" s="1"/>
  <c r="I382" i="1"/>
  <c r="J382" i="1"/>
  <c r="K382" i="1"/>
  <c r="H383" i="1"/>
  <c r="L383" i="1" s="1"/>
  <c r="I383" i="1"/>
  <c r="J383" i="1"/>
  <c r="K383" i="1"/>
  <c r="H384" i="1"/>
  <c r="L384" i="1" s="1"/>
  <c r="I384" i="1"/>
  <c r="J384" i="1"/>
  <c r="K384" i="1"/>
  <c r="J385" i="1"/>
  <c r="K385" i="1"/>
  <c r="J386" i="1"/>
  <c r="K386" i="1"/>
  <c r="J387" i="1"/>
  <c r="K387" i="1"/>
  <c r="J388" i="1"/>
  <c r="K388" i="1"/>
  <c r="H389" i="1"/>
  <c r="L389" i="1" s="1"/>
  <c r="I389" i="1"/>
  <c r="J389" i="1"/>
  <c r="K389" i="1"/>
  <c r="H390" i="1"/>
  <c r="L390" i="1" s="1"/>
  <c r="I390" i="1"/>
  <c r="J390" i="1"/>
  <c r="K390" i="1"/>
  <c r="J391" i="1"/>
  <c r="K391" i="1"/>
  <c r="J392" i="1"/>
  <c r="K392" i="1"/>
  <c r="J393" i="1"/>
  <c r="K393" i="1"/>
  <c r="J394" i="1"/>
  <c r="H395" i="1"/>
  <c r="L395" i="1" s="1"/>
  <c r="I395" i="1"/>
  <c r="J395" i="1"/>
  <c r="K395" i="1"/>
  <c r="H396" i="1"/>
  <c r="L396" i="1" s="1"/>
  <c r="I396" i="1"/>
  <c r="J396" i="1"/>
  <c r="K396" i="1"/>
  <c r="H397" i="1"/>
  <c r="L397" i="1" s="1"/>
  <c r="I397" i="1"/>
  <c r="J397" i="1"/>
  <c r="K397" i="1"/>
  <c r="H398" i="1"/>
  <c r="L398" i="1" s="1"/>
  <c r="I398" i="1"/>
  <c r="J398" i="1"/>
  <c r="K398" i="1"/>
  <c r="H399" i="1"/>
  <c r="L399" i="1" s="1"/>
  <c r="I399" i="1"/>
  <c r="J399" i="1"/>
  <c r="K399" i="1"/>
  <c r="J400" i="1"/>
  <c r="K400" i="1"/>
  <c r="J401" i="1"/>
  <c r="K401" i="1"/>
  <c r="J402" i="1"/>
  <c r="H403" i="1"/>
  <c r="L403" i="1" s="1"/>
  <c r="I403" i="1"/>
  <c r="J403" i="1"/>
  <c r="K403" i="1"/>
  <c r="H404" i="1"/>
  <c r="L404" i="1" s="1"/>
  <c r="J404" i="1"/>
  <c r="K404" i="1"/>
  <c r="J405" i="1"/>
  <c r="K405" i="1"/>
  <c r="J406" i="1"/>
  <c r="K406" i="1"/>
  <c r="J407" i="1"/>
  <c r="K407" i="1"/>
  <c r="I408" i="1"/>
  <c r="J408" i="1"/>
  <c r="K408" i="1"/>
  <c r="J409" i="1"/>
  <c r="K409" i="1"/>
  <c r="J410" i="1"/>
  <c r="H411" i="1"/>
  <c r="L411" i="1" s="1"/>
  <c r="I411" i="1"/>
  <c r="J411" i="1"/>
  <c r="K411" i="1"/>
  <c r="H412" i="1"/>
  <c r="I412" i="1"/>
  <c r="J412" i="1"/>
  <c r="K412" i="1"/>
  <c r="H413" i="1"/>
  <c r="L413" i="1" s="1"/>
  <c r="I413" i="1"/>
  <c r="J413" i="1"/>
  <c r="K413" i="1"/>
  <c r="J414" i="1"/>
  <c r="K414" i="1"/>
  <c r="H415" i="1"/>
  <c r="L415" i="1" s="1"/>
  <c r="J415" i="1"/>
  <c r="K415" i="1"/>
  <c r="H416" i="1"/>
  <c r="L416" i="1" s="1"/>
  <c r="I416" i="1"/>
  <c r="J416" i="1"/>
  <c r="K416" i="1"/>
  <c r="J417" i="1"/>
  <c r="K417" i="1"/>
  <c r="J418" i="1"/>
  <c r="J419" i="1"/>
  <c r="K419" i="1"/>
  <c r="J420" i="1"/>
  <c r="K420" i="1"/>
  <c r="I421" i="1"/>
  <c r="J421" i="1"/>
  <c r="K421" i="1"/>
  <c r="J422" i="1"/>
  <c r="K422" i="1"/>
  <c r="I423" i="1"/>
  <c r="J423" i="1"/>
  <c r="K423" i="1"/>
  <c r="H424" i="1"/>
  <c r="L424" i="1" s="1"/>
  <c r="I424" i="1"/>
  <c r="J424" i="1"/>
  <c r="K424" i="1"/>
  <c r="J425" i="1"/>
  <c r="K425" i="1"/>
  <c r="J426" i="1"/>
  <c r="I427" i="1"/>
  <c r="J427" i="1"/>
  <c r="K427" i="1"/>
  <c r="J428" i="1"/>
  <c r="K428" i="1"/>
  <c r="H429" i="1"/>
  <c r="L429" i="1" s="1"/>
  <c r="I429" i="1"/>
  <c r="J429" i="1"/>
  <c r="K429" i="1"/>
  <c r="H430" i="1"/>
  <c r="I430" i="1"/>
  <c r="J430" i="1"/>
  <c r="K430" i="1"/>
  <c r="J431" i="1"/>
  <c r="K431" i="1"/>
  <c r="J432" i="1"/>
  <c r="K432" i="1"/>
  <c r="J433" i="1"/>
  <c r="K433" i="1"/>
  <c r="J434" i="1"/>
  <c r="J435" i="1"/>
  <c r="K435" i="1"/>
  <c r="J436" i="1"/>
  <c r="K436" i="1"/>
  <c r="H437" i="1"/>
  <c r="L437" i="1" s="1"/>
  <c r="I437" i="1"/>
  <c r="J437" i="1"/>
  <c r="K437" i="1"/>
  <c r="H438" i="1"/>
  <c r="I438" i="1"/>
  <c r="J438" i="1"/>
  <c r="K438" i="1"/>
  <c r="AI55" i="1"/>
  <c r="AI56" i="1"/>
  <c r="AI57" i="1"/>
  <c r="AI58" i="1"/>
  <c r="AI59" i="1"/>
  <c r="AI60" i="1"/>
  <c r="AI61" i="1"/>
  <c r="AI62" i="1"/>
  <c r="AI63" i="1"/>
  <c r="AI64" i="1"/>
  <c r="AI65" i="1"/>
  <c r="AI66" i="1"/>
  <c r="AI67" i="1"/>
  <c r="AI68" i="1"/>
  <c r="AI69" i="1"/>
  <c r="AI70" i="1"/>
  <c r="AI71" i="1"/>
  <c r="AI72" i="1"/>
  <c r="AI73" i="1"/>
  <c r="AI74" i="1"/>
  <c r="AI75" i="1"/>
  <c r="AI76" i="1"/>
  <c r="AI77" i="1"/>
  <c r="AI78" i="1"/>
  <c r="AI79" i="1"/>
  <c r="AI80" i="1"/>
  <c r="AI81" i="1"/>
  <c r="AI82" i="1"/>
  <c r="AI83" i="1"/>
  <c r="AI84" i="1"/>
  <c r="AI85" i="1"/>
  <c r="AI86" i="1"/>
  <c r="AI87" i="1"/>
  <c r="AI88" i="1"/>
  <c r="AI89" i="1"/>
  <c r="AI90" i="1"/>
  <c r="AI91" i="1"/>
  <c r="AI92" i="1"/>
  <c r="AI93" i="1"/>
  <c r="AI94" i="1"/>
  <c r="AI95" i="1"/>
  <c r="AI96" i="1"/>
  <c r="AI97" i="1"/>
  <c r="AI98" i="1"/>
  <c r="AI99" i="1"/>
  <c r="AI100" i="1"/>
  <c r="AI101" i="1"/>
  <c r="AI102" i="1"/>
  <c r="AI103" i="1"/>
  <c r="AI104" i="1"/>
  <c r="AI105" i="1"/>
  <c r="AI106" i="1"/>
  <c r="AI107" i="1"/>
  <c r="AI108" i="1"/>
  <c r="AI109" i="1"/>
  <c r="AI110" i="1"/>
  <c r="AI111" i="1"/>
  <c r="AI112" i="1"/>
  <c r="AI113" i="1"/>
  <c r="AI114" i="1"/>
  <c r="AI115" i="1"/>
  <c r="AI116" i="1"/>
  <c r="AI117" i="1"/>
  <c r="AI118" i="1"/>
  <c r="AI119" i="1"/>
  <c r="AI120" i="1"/>
  <c r="AI121" i="1"/>
  <c r="AI122" i="1"/>
  <c r="AI123" i="1"/>
  <c r="AI124" i="1"/>
  <c r="AI125" i="1"/>
  <c r="AI126" i="1"/>
  <c r="AI127" i="1"/>
  <c r="AI128" i="1"/>
  <c r="AI129" i="1"/>
  <c r="AI130" i="1"/>
  <c r="AI131" i="1"/>
  <c r="AI132" i="1"/>
  <c r="AI133" i="1"/>
  <c r="AI134" i="1"/>
  <c r="AI135" i="1"/>
  <c r="AI136" i="1"/>
  <c r="AI137" i="1"/>
  <c r="AI138" i="1"/>
  <c r="AI139" i="1"/>
  <c r="AI140" i="1"/>
  <c r="AI141" i="1"/>
  <c r="AI142" i="1"/>
  <c r="AI143" i="1"/>
  <c r="AI144" i="1"/>
  <c r="AI145" i="1"/>
  <c r="AI146" i="1"/>
  <c r="AI147" i="1"/>
  <c r="AI148" i="1"/>
  <c r="AI149" i="1"/>
  <c r="AI150" i="1"/>
  <c r="AI151" i="1"/>
  <c r="AI152" i="1"/>
  <c r="AI153" i="1"/>
  <c r="AI154" i="1"/>
  <c r="AI155" i="1"/>
  <c r="AI156" i="1"/>
  <c r="AI157" i="1"/>
  <c r="AI158" i="1"/>
  <c r="AI159" i="1"/>
  <c r="AI160" i="1"/>
  <c r="AI161" i="1"/>
  <c r="AI162" i="1"/>
  <c r="AI163" i="1"/>
  <c r="AI164" i="1"/>
  <c r="AI165" i="1"/>
  <c r="AI166" i="1"/>
  <c r="AI167" i="1"/>
  <c r="AI168" i="1"/>
  <c r="AI169" i="1"/>
  <c r="AI170" i="1"/>
  <c r="AI171" i="1"/>
  <c r="AI172" i="1"/>
  <c r="AI173" i="1"/>
  <c r="AI174" i="1"/>
  <c r="AI175" i="1"/>
  <c r="AI176" i="1"/>
  <c r="AI177" i="1"/>
  <c r="AI178" i="1"/>
  <c r="AI179" i="1"/>
  <c r="AI180" i="1"/>
  <c r="AI181" i="1"/>
  <c r="AI182" i="1"/>
  <c r="AI183" i="1"/>
  <c r="AI184" i="1"/>
  <c r="AI185" i="1"/>
  <c r="AI187" i="1"/>
  <c r="AI188" i="1"/>
  <c r="AI189" i="1"/>
  <c r="AI190" i="1"/>
  <c r="AI193" i="1"/>
  <c r="AI194" i="1"/>
  <c r="AI195" i="1"/>
  <c r="AI196" i="1"/>
  <c r="AI197" i="1"/>
  <c r="AI198" i="1"/>
  <c r="AI200" i="1"/>
  <c r="AI201" i="1"/>
  <c r="AI202" i="1"/>
  <c r="AI203" i="1"/>
  <c r="AI204" i="1"/>
  <c r="AI205" i="1"/>
  <c r="AI206" i="1"/>
  <c r="AI207" i="1"/>
  <c r="AI208" i="1"/>
  <c r="AI209" i="1"/>
  <c r="AI210" i="1"/>
  <c r="AI212" i="1"/>
  <c r="AI213" i="1"/>
  <c r="AI214" i="1"/>
  <c r="AI215" i="1"/>
  <c r="AI216" i="1"/>
  <c r="AI217" i="1"/>
  <c r="AI218" i="1"/>
  <c r="AI219" i="1"/>
  <c r="AI220" i="1"/>
  <c r="AI221" i="1"/>
  <c r="AI222" i="1"/>
  <c r="AI223" i="1"/>
  <c r="AI224" i="1"/>
  <c r="AI225" i="1"/>
  <c r="AI226" i="1"/>
  <c r="AI227" i="1"/>
  <c r="AI228" i="1"/>
  <c r="AI229" i="1"/>
  <c r="AI230" i="1"/>
  <c r="AI231" i="1"/>
  <c r="AI232" i="1"/>
  <c r="AI233" i="1"/>
  <c r="AI234" i="1"/>
  <c r="AI235" i="1"/>
  <c r="AI236" i="1"/>
  <c r="AI237" i="1"/>
  <c r="AI238" i="1"/>
  <c r="AI239" i="1"/>
  <c r="AI240" i="1"/>
  <c r="AI241" i="1"/>
  <c r="AI242" i="1"/>
  <c r="AI243" i="1"/>
  <c r="AI244" i="1"/>
  <c r="AI245" i="1"/>
  <c r="AI246" i="1"/>
  <c r="AI247" i="1"/>
  <c r="AI248" i="1"/>
  <c r="AI249" i="1"/>
  <c r="AI250" i="1"/>
  <c r="AI251" i="1"/>
  <c r="AI252" i="1"/>
  <c r="AI253" i="1"/>
  <c r="AI254" i="1"/>
  <c r="AI255" i="1"/>
  <c r="AI256" i="1"/>
  <c r="AI257" i="1"/>
  <c r="AI258" i="1"/>
  <c r="AI259" i="1"/>
  <c r="AI260" i="1"/>
  <c r="AI261" i="1"/>
  <c r="AI262" i="1"/>
  <c r="AI263" i="1"/>
  <c r="AI264" i="1"/>
  <c r="AI265" i="1"/>
  <c r="AI266" i="1"/>
  <c r="AI267" i="1"/>
  <c r="AI268" i="1"/>
  <c r="AI269" i="1"/>
  <c r="AI270" i="1"/>
  <c r="AI271" i="1"/>
  <c r="AI272" i="1"/>
  <c r="AI273" i="1"/>
  <c r="AI274" i="1"/>
  <c r="AI275" i="1"/>
  <c r="AI276" i="1"/>
  <c r="AI277" i="1"/>
  <c r="AI278" i="1"/>
  <c r="AI279" i="1"/>
  <c r="AI280" i="1"/>
  <c r="AI281" i="1"/>
  <c r="AI282" i="1"/>
  <c r="AI283" i="1"/>
  <c r="AI284" i="1"/>
  <c r="AI285" i="1"/>
  <c r="AI286" i="1"/>
  <c r="AI287" i="1"/>
  <c r="AI288" i="1"/>
  <c r="AI289" i="1"/>
  <c r="AI290" i="1"/>
  <c r="AI291" i="1"/>
  <c r="AI292" i="1"/>
  <c r="AI293" i="1"/>
  <c r="AI294" i="1"/>
  <c r="AI295" i="1"/>
  <c r="AI296" i="1"/>
  <c r="AI297" i="1"/>
  <c r="AI298" i="1"/>
  <c r="AI299" i="1"/>
  <c r="AI300" i="1"/>
  <c r="AI301" i="1"/>
  <c r="AI302" i="1"/>
  <c r="AI303" i="1"/>
  <c r="AI304" i="1"/>
  <c r="AI305" i="1"/>
  <c r="AI306" i="1"/>
  <c r="AI307" i="1"/>
  <c r="AI308" i="1"/>
  <c r="AI309" i="1"/>
  <c r="AI310" i="1"/>
  <c r="AI311" i="1"/>
  <c r="AI312" i="1"/>
  <c r="AI313" i="1"/>
  <c r="AI314" i="1"/>
  <c r="AI315" i="1"/>
  <c r="AI316" i="1"/>
  <c r="AI317" i="1"/>
  <c r="AI318" i="1"/>
  <c r="AI319" i="1"/>
  <c r="AI320" i="1"/>
  <c r="AI321" i="1"/>
  <c r="AI322" i="1"/>
  <c r="AI323" i="1"/>
  <c r="AI324" i="1"/>
  <c r="AI325" i="1"/>
  <c r="AI326" i="1"/>
  <c r="AI327" i="1"/>
  <c r="AI328" i="1"/>
  <c r="AI329" i="1"/>
  <c r="AI330" i="1"/>
  <c r="AI331" i="1"/>
  <c r="AI332" i="1"/>
  <c r="AI333" i="1"/>
  <c r="AI334" i="1"/>
  <c r="AI335" i="1"/>
  <c r="AI336" i="1"/>
  <c r="AI337" i="1"/>
  <c r="AI338" i="1"/>
  <c r="AI339" i="1"/>
  <c r="AI340" i="1"/>
  <c r="AI341" i="1"/>
  <c r="AI342" i="1"/>
  <c r="AI343" i="1"/>
  <c r="AI344" i="1"/>
  <c r="AI345" i="1"/>
  <c r="AI346" i="1"/>
  <c r="AI347" i="1"/>
  <c r="AI348" i="1"/>
  <c r="AI349" i="1"/>
  <c r="AI350" i="1"/>
  <c r="AI351" i="1"/>
  <c r="AI352" i="1"/>
  <c r="AI353" i="1"/>
  <c r="AI354" i="1"/>
  <c r="AI355" i="1"/>
  <c r="AI356" i="1"/>
  <c r="AI357" i="1"/>
  <c r="AI358" i="1"/>
  <c r="AI359" i="1"/>
  <c r="AI360" i="1"/>
  <c r="AI361" i="1"/>
  <c r="AI362" i="1"/>
  <c r="AI363" i="1"/>
  <c r="AI364" i="1"/>
  <c r="AI365" i="1"/>
  <c r="AI366" i="1"/>
  <c r="AI367" i="1"/>
  <c r="AI368" i="1"/>
  <c r="AI369" i="1"/>
  <c r="AI370" i="1"/>
  <c r="AI371" i="1"/>
  <c r="AI372" i="1"/>
  <c r="AI373" i="1"/>
  <c r="AI374" i="1"/>
  <c r="AI375" i="1"/>
  <c r="AI376" i="1"/>
  <c r="AI377" i="1"/>
  <c r="AI378" i="1"/>
  <c r="AI379" i="1"/>
  <c r="AI380" i="1"/>
  <c r="AI381" i="1"/>
  <c r="AI382" i="1"/>
  <c r="AI383" i="1"/>
  <c r="AI384" i="1"/>
  <c r="AI385" i="1"/>
  <c r="AI386" i="1"/>
  <c r="AI387" i="1"/>
  <c r="AI388" i="1"/>
  <c r="AI389" i="1"/>
  <c r="AI390" i="1"/>
  <c r="AI391" i="1"/>
  <c r="AI392" i="1"/>
  <c r="AI393" i="1"/>
  <c r="AI394" i="1"/>
  <c r="AI395" i="1"/>
  <c r="AI396" i="1"/>
  <c r="AI397" i="1"/>
  <c r="AI398" i="1"/>
  <c r="AI399" i="1"/>
  <c r="AI400" i="1"/>
  <c r="AI401" i="1"/>
  <c r="AI402" i="1"/>
  <c r="AI403" i="1"/>
  <c r="AI404" i="1"/>
  <c r="AI405" i="1"/>
  <c r="AI406" i="1"/>
  <c r="AI407" i="1"/>
  <c r="AI408" i="1"/>
  <c r="AI409" i="1"/>
  <c r="AI410" i="1"/>
  <c r="AI411" i="1"/>
  <c r="AI412" i="1"/>
  <c r="AI413" i="1"/>
  <c r="AI414" i="1"/>
  <c r="AI415" i="1"/>
  <c r="AI416" i="1"/>
  <c r="AI417" i="1"/>
  <c r="AI418" i="1"/>
  <c r="AI419" i="1"/>
  <c r="AI420" i="1"/>
  <c r="AI421" i="1"/>
  <c r="AI422" i="1"/>
  <c r="AI423" i="1"/>
  <c r="AI424" i="1"/>
  <c r="AI425" i="1"/>
  <c r="AI426" i="1"/>
  <c r="AI427" i="1"/>
  <c r="AI428" i="1"/>
  <c r="AI429" i="1"/>
  <c r="AI430" i="1"/>
  <c r="AI432" i="1"/>
  <c r="AI433" i="1"/>
  <c r="AI434" i="1"/>
  <c r="AI435" i="1"/>
  <c r="AI436" i="1"/>
  <c r="AI437" i="1"/>
  <c r="AI438" i="1"/>
  <c r="AI25" i="1"/>
  <c r="AI49" i="1"/>
  <c r="R55" i="1"/>
  <c r="S55" i="1"/>
  <c r="U55" i="1"/>
  <c r="R56" i="1"/>
  <c r="S56" i="1"/>
  <c r="U56" i="1"/>
  <c r="R57" i="1"/>
  <c r="S57" i="1"/>
  <c r="U57" i="1"/>
  <c r="R58" i="1"/>
  <c r="S58" i="1"/>
  <c r="U58" i="1"/>
  <c r="R59" i="1"/>
  <c r="S59" i="1"/>
  <c r="U59" i="1"/>
  <c r="R60" i="1"/>
  <c r="S60" i="1"/>
  <c r="U60" i="1"/>
  <c r="R61" i="1"/>
  <c r="S61" i="1"/>
  <c r="U61" i="1"/>
  <c r="R62" i="1"/>
  <c r="S62" i="1"/>
  <c r="U62" i="1"/>
  <c r="R63" i="1"/>
  <c r="S63" i="1"/>
  <c r="U63" i="1"/>
  <c r="R64" i="1"/>
  <c r="S64" i="1"/>
  <c r="U64" i="1"/>
  <c r="R65" i="1"/>
  <c r="S65" i="1"/>
  <c r="U65" i="1"/>
  <c r="R66" i="1"/>
  <c r="S66" i="1"/>
  <c r="U66" i="1"/>
  <c r="R67" i="1"/>
  <c r="S67" i="1"/>
  <c r="U67" i="1"/>
  <c r="R68" i="1"/>
  <c r="S68" i="1"/>
  <c r="U68" i="1"/>
  <c r="R69" i="1"/>
  <c r="S69" i="1"/>
  <c r="U69" i="1"/>
  <c r="R70" i="1"/>
  <c r="S70" i="1"/>
  <c r="U70" i="1"/>
  <c r="R71" i="1"/>
  <c r="S71" i="1"/>
  <c r="U71" i="1"/>
  <c r="R72" i="1"/>
  <c r="S72" i="1"/>
  <c r="U72" i="1"/>
  <c r="R73" i="1"/>
  <c r="S73" i="1"/>
  <c r="U73" i="1"/>
  <c r="R74" i="1"/>
  <c r="S74" i="1"/>
  <c r="U74" i="1"/>
  <c r="R75" i="1"/>
  <c r="S75" i="1"/>
  <c r="U75" i="1"/>
  <c r="R76" i="1"/>
  <c r="S76" i="1"/>
  <c r="U76" i="1"/>
  <c r="R77" i="1"/>
  <c r="S77" i="1"/>
  <c r="U77" i="1"/>
  <c r="R78" i="1"/>
  <c r="S78" i="1"/>
  <c r="U78" i="1"/>
  <c r="R79" i="1"/>
  <c r="S79" i="1"/>
  <c r="U79" i="1"/>
  <c r="R80" i="1"/>
  <c r="S80" i="1"/>
  <c r="U80" i="1"/>
  <c r="R81" i="1"/>
  <c r="S81" i="1"/>
  <c r="U81" i="1"/>
  <c r="R82" i="1"/>
  <c r="S82" i="1"/>
  <c r="U82" i="1"/>
  <c r="R83" i="1"/>
  <c r="S83" i="1"/>
  <c r="U83" i="1"/>
  <c r="R84" i="1"/>
  <c r="S84" i="1"/>
  <c r="U84" i="1"/>
  <c r="R85" i="1"/>
  <c r="S85" i="1"/>
  <c r="U85" i="1"/>
  <c r="R86" i="1"/>
  <c r="S86" i="1"/>
  <c r="U86" i="1"/>
  <c r="R87" i="1"/>
  <c r="S87" i="1"/>
  <c r="U87" i="1"/>
  <c r="R88" i="1"/>
  <c r="S88" i="1"/>
  <c r="U88" i="1"/>
  <c r="R89" i="1"/>
  <c r="S89" i="1"/>
  <c r="U89" i="1"/>
  <c r="R90" i="1"/>
  <c r="S90" i="1"/>
  <c r="U90" i="1"/>
  <c r="R91" i="1"/>
  <c r="S91" i="1"/>
  <c r="U91" i="1"/>
  <c r="R92" i="1"/>
  <c r="S92" i="1"/>
  <c r="U92" i="1"/>
  <c r="R93" i="1"/>
  <c r="S93" i="1"/>
  <c r="U93" i="1"/>
  <c r="R94" i="1"/>
  <c r="S94" i="1"/>
  <c r="U94" i="1"/>
  <c r="R95" i="1"/>
  <c r="S95" i="1"/>
  <c r="U95" i="1"/>
  <c r="R96" i="1"/>
  <c r="S96" i="1"/>
  <c r="U96" i="1"/>
  <c r="R97" i="1"/>
  <c r="S97" i="1"/>
  <c r="U97" i="1"/>
  <c r="R98" i="1"/>
  <c r="S98" i="1"/>
  <c r="U98" i="1"/>
  <c r="R99" i="1"/>
  <c r="S99" i="1"/>
  <c r="U99" i="1"/>
  <c r="R100" i="1"/>
  <c r="S100" i="1"/>
  <c r="U100" i="1"/>
  <c r="R101" i="1"/>
  <c r="S101" i="1"/>
  <c r="U101" i="1"/>
  <c r="R102" i="1"/>
  <c r="S102" i="1"/>
  <c r="U102" i="1"/>
  <c r="R103" i="1"/>
  <c r="S103" i="1"/>
  <c r="U103" i="1"/>
  <c r="R104" i="1"/>
  <c r="S104" i="1"/>
  <c r="U104" i="1"/>
  <c r="R105" i="1"/>
  <c r="S105" i="1"/>
  <c r="U105" i="1"/>
  <c r="R106" i="1"/>
  <c r="S106" i="1"/>
  <c r="U106" i="1"/>
  <c r="R107" i="1"/>
  <c r="S107" i="1"/>
  <c r="U107" i="1"/>
  <c r="R108" i="1"/>
  <c r="S108" i="1"/>
  <c r="U108" i="1"/>
  <c r="R109" i="1"/>
  <c r="S109" i="1"/>
  <c r="U109" i="1"/>
  <c r="R110" i="1"/>
  <c r="S110" i="1"/>
  <c r="U110" i="1"/>
  <c r="R111" i="1"/>
  <c r="S111" i="1"/>
  <c r="U111" i="1"/>
  <c r="R112" i="1"/>
  <c r="S112" i="1"/>
  <c r="U112" i="1"/>
  <c r="R113" i="1"/>
  <c r="S113" i="1"/>
  <c r="U113" i="1"/>
  <c r="R114" i="1"/>
  <c r="S114" i="1"/>
  <c r="U114" i="1"/>
  <c r="R115" i="1"/>
  <c r="S115" i="1"/>
  <c r="U115" i="1"/>
  <c r="R116" i="1"/>
  <c r="S116" i="1"/>
  <c r="U116" i="1"/>
  <c r="R117" i="1"/>
  <c r="S117" i="1"/>
  <c r="U117" i="1"/>
  <c r="R118" i="1"/>
  <c r="S118" i="1"/>
  <c r="U118" i="1"/>
  <c r="R119" i="1"/>
  <c r="S119" i="1"/>
  <c r="U119" i="1"/>
  <c r="R120" i="1"/>
  <c r="S120" i="1"/>
  <c r="U120" i="1"/>
  <c r="R121" i="1"/>
  <c r="S121" i="1"/>
  <c r="U121" i="1"/>
  <c r="R122" i="1"/>
  <c r="S122" i="1"/>
  <c r="U122" i="1"/>
  <c r="R123" i="1"/>
  <c r="S123" i="1"/>
  <c r="U123" i="1"/>
  <c r="R124" i="1"/>
  <c r="S124" i="1"/>
  <c r="U124" i="1"/>
  <c r="R125" i="1"/>
  <c r="S125" i="1"/>
  <c r="U125" i="1"/>
  <c r="R126" i="1"/>
  <c r="S126" i="1"/>
  <c r="U126" i="1"/>
  <c r="R127" i="1"/>
  <c r="S127" i="1"/>
  <c r="U127" i="1"/>
  <c r="R128" i="1"/>
  <c r="S128" i="1"/>
  <c r="U128" i="1"/>
  <c r="R129" i="1"/>
  <c r="S129" i="1"/>
  <c r="U129" i="1"/>
  <c r="R130" i="1"/>
  <c r="S130" i="1"/>
  <c r="U130" i="1"/>
  <c r="R131" i="1"/>
  <c r="S131" i="1"/>
  <c r="U131" i="1"/>
  <c r="R132" i="1"/>
  <c r="S132" i="1"/>
  <c r="U132" i="1"/>
  <c r="R133" i="1"/>
  <c r="S133" i="1"/>
  <c r="U133" i="1"/>
  <c r="R134" i="1"/>
  <c r="S134" i="1"/>
  <c r="U134" i="1"/>
  <c r="R135" i="1"/>
  <c r="S135" i="1"/>
  <c r="U135" i="1"/>
  <c r="R136" i="1"/>
  <c r="S136" i="1"/>
  <c r="U136" i="1"/>
  <c r="R137" i="1"/>
  <c r="S137" i="1"/>
  <c r="U137" i="1"/>
  <c r="R138" i="1"/>
  <c r="S138" i="1"/>
  <c r="U138" i="1"/>
  <c r="R139" i="1"/>
  <c r="S139" i="1"/>
  <c r="U139" i="1"/>
  <c r="R140" i="1"/>
  <c r="S140" i="1"/>
  <c r="U140" i="1"/>
  <c r="R141" i="1"/>
  <c r="S141" i="1"/>
  <c r="U141" i="1"/>
  <c r="R142" i="1"/>
  <c r="S142" i="1"/>
  <c r="U142" i="1"/>
  <c r="R143" i="1"/>
  <c r="S143" i="1"/>
  <c r="U143" i="1"/>
  <c r="R144" i="1"/>
  <c r="S144" i="1"/>
  <c r="U144" i="1"/>
  <c r="R145" i="1"/>
  <c r="S145" i="1"/>
  <c r="U145" i="1"/>
  <c r="R146" i="1"/>
  <c r="S146" i="1"/>
  <c r="U146" i="1"/>
  <c r="R147" i="1"/>
  <c r="S147" i="1"/>
  <c r="U147" i="1"/>
  <c r="R148" i="1"/>
  <c r="S148" i="1"/>
  <c r="U148" i="1"/>
  <c r="R149" i="1"/>
  <c r="S149" i="1"/>
  <c r="U149" i="1"/>
  <c r="R150" i="1"/>
  <c r="S150" i="1"/>
  <c r="U150" i="1"/>
  <c r="R151" i="1"/>
  <c r="S151" i="1"/>
  <c r="U151" i="1"/>
  <c r="R152" i="1"/>
  <c r="S152" i="1"/>
  <c r="U152" i="1"/>
  <c r="R153" i="1"/>
  <c r="S153" i="1"/>
  <c r="U153" i="1"/>
  <c r="R154" i="1"/>
  <c r="S154" i="1"/>
  <c r="U154" i="1"/>
  <c r="R155" i="1"/>
  <c r="S155" i="1"/>
  <c r="U155" i="1"/>
  <c r="R156" i="1"/>
  <c r="S156" i="1"/>
  <c r="U156" i="1"/>
  <c r="R157" i="1"/>
  <c r="S157" i="1"/>
  <c r="U157" i="1"/>
  <c r="R158" i="1"/>
  <c r="S158" i="1"/>
  <c r="U158" i="1"/>
  <c r="R159" i="1"/>
  <c r="S159" i="1"/>
  <c r="U159" i="1"/>
  <c r="R160" i="1"/>
  <c r="S160" i="1"/>
  <c r="U160" i="1"/>
  <c r="R161" i="1"/>
  <c r="S161" i="1"/>
  <c r="U161" i="1"/>
  <c r="R162" i="1"/>
  <c r="S162" i="1"/>
  <c r="U162" i="1"/>
  <c r="R163" i="1"/>
  <c r="S163" i="1"/>
  <c r="U163" i="1"/>
  <c r="R164" i="1"/>
  <c r="S164" i="1"/>
  <c r="U164" i="1"/>
  <c r="R165" i="1"/>
  <c r="S165" i="1"/>
  <c r="U165" i="1"/>
  <c r="R166" i="1"/>
  <c r="S166" i="1"/>
  <c r="U166" i="1"/>
  <c r="R167" i="1"/>
  <c r="S167" i="1"/>
  <c r="U167" i="1"/>
  <c r="R168" i="1"/>
  <c r="S168" i="1"/>
  <c r="U168" i="1"/>
  <c r="R169" i="1"/>
  <c r="S169" i="1"/>
  <c r="U169" i="1"/>
  <c r="R170" i="1"/>
  <c r="S170" i="1"/>
  <c r="U170" i="1"/>
  <c r="R171" i="1"/>
  <c r="S171" i="1"/>
  <c r="U171" i="1"/>
  <c r="R172" i="1"/>
  <c r="S172" i="1"/>
  <c r="U172" i="1"/>
  <c r="R173" i="1"/>
  <c r="S173" i="1"/>
  <c r="U173" i="1"/>
  <c r="R174" i="1"/>
  <c r="S174" i="1"/>
  <c r="U174" i="1"/>
  <c r="R175" i="1"/>
  <c r="S175" i="1"/>
  <c r="U175" i="1"/>
  <c r="R176" i="1"/>
  <c r="S176" i="1"/>
  <c r="U176" i="1"/>
  <c r="R177" i="1"/>
  <c r="S177" i="1"/>
  <c r="U177" i="1"/>
  <c r="R178" i="1"/>
  <c r="S178" i="1"/>
  <c r="U178" i="1"/>
  <c r="R179" i="1"/>
  <c r="S179" i="1"/>
  <c r="U179" i="1"/>
  <c r="R180" i="1"/>
  <c r="S180" i="1"/>
  <c r="U180" i="1"/>
  <c r="R181" i="1"/>
  <c r="S181" i="1"/>
  <c r="U181" i="1"/>
  <c r="R182" i="1"/>
  <c r="S182" i="1"/>
  <c r="U182" i="1"/>
  <c r="R183" i="1"/>
  <c r="S183" i="1"/>
  <c r="U183" i="1"/>
  <c r="R184" i="1"/>
  <c r="S184" i="1"/>
  <c r="U184" i="1"/>
  <c r="R185" i="1"/>
  <c r="S185" i="1"/>
  <c r="U185" i="1"/>
  <c r="R186" i="1"/>
  <c r="S186" i="1"/>
  <c r="U186" i="1"/>
  <c r="R187" i="1"/>
  <c r="S187" i="1"/>
  <c r="U187" i="1"/>
  <c r="R188" i="1"/>
  <c r="S188" i="1"/>
  <c r="U188" i="1"/>
  <c r="R189" i="1"/>
  <c r="S189" i="1"/>
  <c r="U189" i="1"/>
  <c r="R190" i="1"/>
  <c r="S190" i="1"/>
  <c r="U190" i="1"/>
  <c r="R191" i="1"/>
  <c r="S191" i="1"/>
  <c r="U191" i="1"/>
  <c r="R192" i="1"/>
  <c r="S192" i="1"/>
  <c r="U192" i="1"/>
  <c r="R193" i="1"/>
  <c r="S193" i="1"/>
  <c r="U193" i="1"/>
  <c r="R194" i="1"/>
  <c r="S194" i="1"/>
  <c r="U194" i="1"/>
  <c r="R195" i="1"/>
  <c r="S195" i="1"/>
  <c r="U195" i="1"/>
  <c r="R196" i="1"/>
  <c r="S196" i="1"/>
  <c r="U196" i="1"/>
  <c r="R197" i="1"/>
  <c r="S197" i="1"/>
  <c r="U197" i="1"/>
  <c r="R198" i="1"/>
  <c r="S198" i="1"/>
  <c r="U198" i="1"/>
  <c r="R199" i="1"/>
  <c r="S199" i="1"/>
  <c r="U199" i="1"/>
  <c r="R200" i="1"/>
  <c r="S200" i="1"/>
  <c r="U200" i="1"/>
  <c r="R201" i="1"/>
  <c r="S201" i="1"/>
  <c r="U201" i="1"/>
  <c r="R202" i="1"/>
  <c r="S202" i="1"/>
  <c r="U202" i="1"/>
  <c r="R203" i="1"/>
  <c r="S203" i="1"/>
  <c r="U203" i="1"/>
  <c r="R204" i="1"/>
  <c r="S204" i="1"/>
  <c r="U204" i="1"/>
  <c r="R205" i="1"/>
  <c r="S205" i="1"/>
  <c r="U205" i="1"/>
  <c r="R206" i="1"/>
  <c r="S206" i="1"/>
  <c r="U206" i="1"/>
  <c r="R207" i="1"/>
  <c r="S207" i="1"/>
  <c r="U207" i="1"/>
  <c r="R208" i="1"/>
  <c r="S208" i="1"/>
  <c r="U208" i="1"/>
  <c r="R209" i="1"/>
  <c r="S209" i="1"/>
  <c r="U209" i="1"/>
  <c r="R210" i="1"/>
  <c r="S210" i="1"/>
  <c r="U210" i="1"/>
  <c r="R211" i="1"/>
  <c r="S211" i="1"/>
  <c r="U211" i="1"/>
  <c r="R212" i="1"/>
  <c r="S212" i="1"/>
  <c r="U212" i="1"/>
  <c r="R213" i="1"/>
  <c r="S213" i="1"/>
  <c r="U213" i="1"/>
  <c r="R214" i="1"/>
  <c r="S214" i="1"/>
  <c r="U214" i="1"/>
  <c r="R215" i="1"/>
  <c r="S215" i="1"/>
  <c r="U215" i="1"/>
  <c r="R216" i="1"/>
  <c r="S216" i="1"/>
  <c r="U216" i="1"/>
  <c r="R217" i="1"/>
  <c r="S217" i="1"/>
  <c r="U217" i="1"/>
  <c r="R218" i="1"/>
  <c r="S218" i="1"/>
  <c r="U218" i="1"/>
  <c r="R219" i="1"/>
  <c r="S219" i="1"/>
  <c r="U219" i="1"/>
  <c r="R220" i="1"/>
  <c r="S220" i="1"/>
  <c r="U220" i="1"/>
  <c r="R221" i="1"/>
  <c r="S221" i="1"/>
  <c r="U221" i="1"/>
  <c r="R222" i="1"/>
  <c r="S222" i="1"/>
  <c r="U222" i="1"/>
  <c r="R223" i="1"/>
  <c r="S223" i="1"/>
  <c r="U223" i="1"/>
  <c r="R224" i="1"/>
  <c r="S224" i="1"/>
  <c r="U224" i="1"/>
  <c r="R225" i="1"/>
  <c r="S225" i="1"/>
  <c r="U225" i="1"/>
  <c r="R226" i="1"/>
  <c r="S226" i="1"/>
  <c r="U226" i="1"/>
  <c r="R227" i="1"/>
  <c r="S227" i="1"/>
  <c r="U227" i="1"/>
  <c r="R228" i="1"/>
  <c r="S228" i="1"/>
  <c r="U228" i="1"/>
  <c r="R229" i="1"/>
  <c r="S229" i="1"/>
  <c r="U229" i="1"/>
  <c r="R230" i="1"/>
  <c r="S230" i="1"/>
  <c r="U230" i="1"/>
  <c r="R231" i="1"/>
  <c r="S231" i="1"/>
  <c r="U231" i="1"/>
  <c r="R232" i="1"/>
  <c r="S232" i="1"/>
  <c r="U232" i="1"/>
  <c r="R233" i="1"/>
  <c r="S233" i="1"/>
  <c r="U233" i="1"/>
  <c r="R234" i="1"/>
  <c r="S234" i="1"/>
  <c r="U234" i="1"/>
  <c r="R235" i="1"/>
  <c r="S235" i="1"/>
  <c r="U235" i="1"/>
  <c r="R236" i="1"/>
  <c r="S236" i="1"/>
  <c r="U236" i="1"/>
  <c r="R237" i="1"/>
  <c r="S237" i="1"/>
  <c r="U237" i="1"/>
  <c r="R238" i="1"/>
  <c r="S238" i="1"/>
  <c r="U238" i="1"/>
  <c r="R239" i="1"/>
  <c r="S239" i="1"/>
  <c r="U239" i="1"/>
  <c r="R240" i="1"/>
  <c r="S240" i="1"/>
  <c r="U240" i="1"/>
  <c r="R241" i="1"/>
  <c r="S241" i="1"/>
  <c r="U241" i="1"/>
  <c r="R242" i="1"/>
  <c r="S242" i="1"/>
  <c r="U242" i="1"/>
  <c r="R243" i="1"/>
  <c r="S243" i="1"/>
  <c r="U243" i="1"/>
  <c r="R244" i="1"/>
  <c r="S244" i="1"/>
  <c r="U244" i="1"/>
  <c r="R245" i="1"/>
  <c r="S245" i="1"/>
  <c r="U245" i="1"/>
  <c r="R246" i="1"/>
  <c r="S246" i="1"/>
  <c r="U246" i="1"/>
  <c r="R247" i="1"/>
  <c r="S247" i="1"/>
  <c r="U247" i="1"/>
  <c r="R248" i="1"/>
  <c r="S248" i="1"/>
  <c r="U248" i="1"/>
  <c r="R249" i="1"/>
  <c r="S249" i="1"/>
  <c r="U249" i="1"/>
  <c r="R250" i="1"/>
  <c r="S250" i="1"/>
  <c r="U250" i="1"/>
  <c r="R251" i="1"/>
  <c r="S251" i="1"/>
  <c r="U251" i="1"/>
  <c r="R252" i="1"/>
  <c r="S252" i="1"/>
  <c r="U252" i="1"/>
  <c r="R253" i="1"/>
  <c r="S253" i="1"/>
  <c r="U253" i="1"/>
  <c r="R254" i="1"/>
  <c r="S254" i="1"/>
  <c r="U254" i="1"/>
  <c r="R255" i="1"/>
  <c r="S255" i="1"/>
  <c r="U255" i="1"/>
  <c r="R256" i="1"/>
  <c r="S256" i="1"/>
  <c r="U256" i="1"/>
  <c r="R257" i="1"/>
  <c r="S257" i="1"/>
  <c r="U257" i="1"/>
  <c r="R258" i="1"/>
  <c r="S258" i="1"/>
  <c r="U258" i="1"/>
  <c r="R259" i="1"/>
  <c r="S259" i="1"/>
  <c r="U259" i="1"/>
  <c r="R260" i="1"/>
  <c r="S260" i="1"/>
  <c r="U260" i="1"/>
  <c r="R261" i="1"/>
  <c r="S261" i="1"/>
  <c r="U261" i="1"/>
  <c r="R262" i="1"/>
  <c r="S262" i="1"/>
  <c r="U262" i="1"/>
  <c r="R263" i="1"/>
  <c r="S263" i="1"/>
  <c r="U263" i="1"/>
  <c r="R264" i="1"/>
  <c r="S264" i="1"/>
  <c r="U264" i="1"/>
  <c r="R265" i="1"/>
  <c r="S265" i="1"/>
  <c r="U265" i="1"/>
  <c r="R266" i="1"/>
  <c r="S266" i="1"/>
  <c r="U266" i="1"/>
  <c r="R267" i="1"/>
  <c r="S267" i="1"/>
  <c r="U267" i="1"/>
  <c r="R268" i="1"/>
  <c r="S268" i="1"/>
  <c r="U268" i="1"/>
  <c r="R269" i="1"/>
  <c r="S269" i="1"/>
  <c r="U269" i="1"/>
  <c r="R270" i="1"/>
  <c r="S270" i="1"/>
  <c r="U270" i="1"/>
  <c r="R271" i="1"/>
  <c r="S271" i="1"/>
  <c r="U271" i="1"/>
  <c r="R272" i="1"/>
  <c r="S272" i="1"/>
  <c r="U272" i="1"/>
  <c r="R273" i="1"/>
  <c r="S273" i="1"/>
  <c r="U273" i="1"/>
  <c r="R274" i="1"/>
  <c r="S274" i="1"/>
  <c r="U274" i="1"/>
  <c r="R275" i="1"/>
  <c r="S275" i="1"/>
  <c r="U275" i="1"/>
  <c r="R276" i="1"/>
  <c r="S276" i="1"/>
  <c r="U276" i="1"/>
  <c r="R277" i="1"/>
  <c r="S277" i="1"/>
  <c r="U277" i="1"/>
  <c r="R278" i="1"/>
  <c r="S278" i="1"/>
  <c r="U278" i="1"/>
  <c r="R279" i="1"/>
  <c r="S279" i="1"/>
  <c r="U279" i="1"/>
  <c r="R280" i="1"/>
  <c r="S280" i="1"/>
  <c r="U280" i="1"/>
  <c r="R281" i="1"/>
  <c r="S281" i="1"/>
  <c r="U281" i="1"/>
  <c r="R282" i="1"/>
  <c r="S282" i="1"/>
  <c r="U282" i="1"/>
  <c r="R283" i="1"/>
  <c r="S283" i="1"/>
  <c r="U283" i="1"/>
  <c r="R284" i="1"/>
  <c r="S284" i="1"/>
  <c r="U284" i="1"/>
  <c r="R285" i="1"/>
  <c r="S285" i="1"/>
  <c r="U285" i="1"/>
  <c r="R286" i="1"/>
  <c r="S286" i="1"/>
  <c r="U286" i="1"/>
  <c r="R287" i="1"/>
  <c r="S287" i="1"/>
  <c r="U287" i="1"/>
  <c r="R288" i="1"/>
  <c r="S288" i="1"/>
  <c r="U288" i="1"/>
  <c r="R289" i="1"/>
  <c r="S289" i="1"/>
  <c r="U289" i="1"/>
  <c r="R290" i="1"/>
  <c r="S290" i="1"/>
  <c r="U290" i="1"/>
  <c r="R291" i="1"/>
  <c r="S291" i="1"/>
  <c r="U291" i="1"/>
  <c r="R292" i="1"/>
  <c r="S292" i="1"/>
  <c r="U292" i="1"/>
  <c r="R293" i="1"/>
  <c r="S293" i="1"/>
  <c r="U293" i="1"/>
  <c r="R294" i="1"/>
  <c r="S294" i="1"/>
  <c r="U294" i="1"/>
  <c r="R295" i="1"/>
  <c r="S295" i="1"/>
  <c r="U295" i="1"/>
  <c r="R296" i="1"/>
  <c r="S296" i="1"/>
  <c r="U296" i="1"/>
  <c r="R297" i="1"/>
  <c r="S297" i="1"/>
  <c r="U297" i="1"/>
  <c r="R298" i="1"/>
  <c r="S298" i="1"/>
  <c r="U298" i="1"/>
  <c r="R299" i="1"/>
  <c r="S299" i="1"/>
  <c r="U299" i="1"/>
  <c r="R300" i="1"/>
  <c r="S300" i="1"/>
  <c r="U300" i="1"/>
  <c r="R301" i="1"/>
  <c r="S301" i="1"/>
  <c r="U301" i="1"/>
  <c r="R302" i="1"/>
  <c r="S302" i="1"/>
  <c r="U302" i="1"/>
  <c r="R303" i="1"/>
  <c r="S303" i="1"/>
  <c r="U303" i="1"/>
  <c r="R304" i="1"/>
  <c r="S304" i="1"/>
  <c r="U304" i="1"/>
  <c r="R305" i="1"/>
  <c r="S305" i="1"/>
  <c r="U305" i="1"/>
  <c r="R306" i="1"/>
  <c r="S306" i="1"/>
  <c r="U306" i="1"/>
  <c r="R307" i="1"/>
  <c r="S307" i="1"/>
  <c r="U307" i="1"/>
  <c r="R308" i="1"/>
  <c r="S308" i="1"/>
  <c r="U308" i="1"/>
  <c r="R309" i="1"/>
  <c r="S309" i="1"/>
  <c r="U309" i="1"/>
  <c r="R310" i="1"/>
  <c r="S310" i="1"/>
  <c r="U310" i="1"/>
  <c r="R311" i="1"/>
  <c r="S311" i="1"/>
  <c r="U311" i="1"/>
  <c r="R312" i="1"/>
  <c r="S312" i="1"/>
  <c r="U312" i="1"/>
  <c r="R313" i="1"/>
  <c r="S313" i="1"/>
  <c r="U313" i="1"/>
  <c r="R314" i="1"/>
  <c r="S314" i="1"/>
  <c r="U314" i="1"/>
  <c r="R315" i="1"/>
  <c r="S315" i="1"/>
  <c r="U315" i="1"/>
  <c r="R316" i="1"/>
  <c r="S316" i="1"/>
  <c r="U316" i="1"/>
  <c r="R317" i="1"/>
  <c r="S317" i="1"/>
  <c r="U317" i="1"/>
  <c r="R318" i="1"/>
  <c r="S318" i="1"/>
  <c r="U318" i="1"/>
  <c r="R319" i="1"/>
  <c r="S319" i="1"/>
  <c r="U319" i="1"/>
  <c r="R320" i="1"/>
  <c r="S320" i="1"/>
  <c r="U320" i="1"/>
  <c r="R321" i="1"/>
  <c r="S321" i="1"/>
  <c r="U321" i="1"/>
  <c r="R322" i="1"/>
  <c r="S322" i="1"/>
  <c r="U322" i="1"/>
  <c r="R323" i="1"/>
  <c r="S323" i="1"/>
  <c r="U323" i="1"/>
  <c r="R324" i="1"/>
  <c r="S324" i="1"/>
  <c r="U324" i="1"/>
  <c r="R325" i="1"/>
  <c r="S325" i="1"/>
  <c r="U325" i="1"/>
  <c r="R326" i="1"/>
  <c r="S326" i="1"/>
  <c r="U326" i="1"/>
  <c r="R327" i="1"/>
  <c r="S327" i="1"/>
  <c r="U327" i="1"/>
  <c r="R328" i="1"/>
  <c r="S328" i="1"/>
  <c r="U328" i="1"/>
  <c r="R329" i="1"/>
  <c r="S329" i="1"/>
  <c r="U329" i="1"/>
  <c r="R330" i="1"/>
  <c r="S330" i="1"/>
  <c r="U330" i="1"/>
  <c r="R331" i="1"/>
  <c r="S331" i="1"/>
  <c r="U331" i="1"/>
  <c r="R332" i="1"/>
  <c r="S332" i="1"/>
  <c r="U332" i="1"/>
  <c r="R333" i="1"/>
  <c r="S333" i="1"/>
  <c r="U333" i="1"/>
  <c r="R334" i="1"/>
  <c r="S334" i="1"/>
  <c r="U334" i="1"/>
  <c r="R335" i="1"/>
  <c r="S335" i="1"/>
  <c r="U335" i="1"/>
  <c r="R336" i="1"/>
  <c r="S336" i="1"/>
  <c r="U336" i="1"/>
  <c r="R337" i="1"/>
  <c r="S337" i="1"/>
  <c r="U337" i="1"/>
  <c r="R338" i="1"/>
  <c r="S338" i="1"/>
  <c r="U338" i="1"/>
  <c r="R339" i="1"/>
  <c r="S339" i="1"/>
  <c r="U339" i="1"/>
  <c r="R340" i="1"/>
  <c r="S340" i="1"/>
  <c r="U340" i="1"/>
  <c r="R341" i="1"/>
  <c r="S341" i="1"/>
  <c r="U341" i="1"/>
  <c r="R342" i="1"/>
  <c r="S342" i="1"/>
  <c r="U342" i="1"/>
  <c r="R343" i="1"/>
  <c r="S343" i="1"/>
  <c r="U343" i="1"/>
  <c r="R344" i="1"/>
  <c r="S344" i="1"/>
  <c r="U344" i="1"/>
  <c r="R345" i="1"/>
  <c r="S345" i="1"/>
  <c r="U345" i="1"/>
  <c r="R346" i="1"/>
  <c r="S346" i="1"/>
  <c r="U346" i="1"/>
  <c r="R347" i="1"/>
  <c r="S347" i="1"/>
  <c r="U347" i="1"/>
  <c r="R348" i="1"/>
  <c r="S348" i="1"/>
  <c r="U348" i="1"/>
  <c r="R349" i="1"/>
  <c r="S349" i="1"/>
  <c r="U349" i="1"/>
  <c r="R350" i="1"/>
  <c r="S350" i="1"/>
  <c r="U350" i="1"/>
  <c r="R351" i="1"/>
  <c r="S351" i="1"/>
  <c r="U351" i="1"/>
  <c r="R352" i="1"/>
  <c r="S352" i="1"/>
  <c r="U352" i="1"/>
  <c r="R353" i="1"/>
  <c r="S353" i="1"/>
  <c r="U353" i="1"/>
  <c r="R354" i="1"/>
  <c r="S354" i="1"/>
  <c r="U354" i="1"/>
  <c r="R355" i="1"/>
  <c r="S355" i="1"/>
  <c r="U355" i="1"/>
  <c r="R356" i="1"/>
  <c r="S356" i="1"/>
  <c r="U356" i="1"/>
  <c r="R357" i="1"/>
  <c r="S357" i="1"/>
  <c r="U357" i="1"/>
  <c r="R358" i="1"/>
  <c r="S358" i="1"/>
  <c r="U358" i="1"/>
  <c r="R359" i="1"/>
  <c r="S359" i="1"/>
  <c r="U359" i="1"/>
  <c r="R360" i="1"/>
  <c r="S360" i="1"/>
  <c r="U360" i="1"/>
  <c r="R361" i="1"/>
  <c r="S361" i="1"/>
  <c r="U361" i="1"/>
  <c r="R362" i="1"/>
  <c r="S362" i="1"/>
  <c r="U362" i="1"/>
  <c r="R363" i="1"/>
  <c r="S363" i="1"/>
  <c r="U363" i="1"/>
  <c r="R364" i="1"/>
  <c r="S364" i="1"/>
  <c r="U364" i="1"/>
  <c r="R365" i="1"/>
  <c r="S365" i="1"/>
  <c r="U365" i="1"/>
  <c r="R366" i="1"/>
  <c r="S366" i="1"/>
  <c r="U366" i="1"/>
  <c r="R367" i="1"/>
  <c r="S367" i="1"/>
  <c r="U367" i="1"/>
  <c r="R368" i="1"/>
  <c r="S368" i="1"/>
  <c r="U368" i="1"/>
  <c r="R369" i="1"/>
  <c r="S369" i="1"/>
  <c r="U369" i="1"/>
  <c r="R370" i="1"/>
  <c r="S370" i="1"/>
  <c r="U370" i="1"/>
  <c r="R371" i="1"/>
  <c r="S371" i="1"/>
  <c r="U371" i="1"/>
  <c r="R372" i="1"/>
  <c r="S372" i="1"/>
  <c r="U372" i="1"/>
  <c r="R373" i="1"/>
  <c r="S373" i="1"/>
  <c r="U373" i="1"/>
  <c r="R374" i="1"/>
  <c r="S374" i="1"/>
  <c r="U374" i="1"/>
  <c r="R375" i="1"/>
  <c r="S375" i="1"/>
  <c r="U375" i="1"/>
  <c r="R376" i="1"/>
  <c r="S376" i="1"/>
  <c r="U376" i="1"/>
  <c r="R377" i="1"/>
  <c r="S377" i="1"/>
  <c r="U377" i="1"/>
  <c r="R378" i="1"/>
  <c r="S378" i="1"/>
  <c r="U378" i="1"/>
  <c r="R379" i="1"/>
  <c r="S379" i="1"/>
  <c r="U379" i="1"/>
  <c r="R380" i="1"/>
  <c r="S380" i="1"/>
  <c r="U380" i="1"/>
  <c r="R381" i="1"/>
  <c r="S381" i="1"/>
  <c r="U381" i="1"/>
  <c r="R382" i="1"/>
  <c r="S382" i="1"/>
  <c r="U382" i="1"/>
  <c r="R383" i="1"/>
  <c r="S383" i="1"/>
  <c r="U383" i="1"/>
  <c r="R384" i="1"/>
  <c r="S384" i="1"/>
  <c r="U384" i="1"/>
  <c r="R385" i="1"/>
  <c r="S385" i="1"/>
  <c r="U385" i="1"/>
  <c r="R386" i="1"/>
  <c r="S386" i="1"/>
  <c r="U386" i="1"/>
  <c r="R387" i="1"/>
  <c r="S387" i="1"/>
  <c r="U387" i="1"/>
  <c r="R388" i="1"/>
  <c r="S388" i="1"/>
  <c r="U388" i="1"/>
  <c r="R389" i="1"/>
  <c r="S389" i="1"/>
  <c r="U389" i="1"/>
  <c r="R390" i="1"/>
  <c r="S390" i="1"/>
  <c r="U390" i="1"/>
  <c r="R391" i="1"/>
  <c r="S391" i="1"/>
  <c r="U391" i="1"/>
  <c r="R392" i="1"/>
  <c r="S392" i="1"/>
  <c r="U392" i="1"/>
  <c r="R393" i="1"/>
  <c r="S393" i="1"/>
  <c r="U393" i="1"/>
  <c r="R394" i="1"/>
  <c r="S394" i="1"/>
  <c r="U394" i="1"/>
  <c r="R395" i="1"/>
  <c r="S395" i="1"/>
  <c r="U395" i="1"/>
  <c r="R396" i="1"/>
  <c r="S396" i="1"/>
  <c r="U396" i="1"/>
  <c r="R397" i="1"/>
  <c r="S397" i="1"/>
  <c r="U397" i="1"/>
  <c r="R398" i="1"/>
  <c r="S398" i="1"/>
  <c r="U398" i="1"/>
  <c r="R399" i="1"/>
  <c r="S399" i="1"/>
  <c r="U399" i="1"/>
  <c r="R400" i="1"/>
  <c r="S400" i="1"/>
  <c r="U400" i="1"/>
  <c r="R401" i="1"/>
  <c r="S401" i="1"/>
  <c r="U401" i="1"/>
  <c r="R402" i="1"/>
  <c r="S402" i="1"/>
  <c r="U402" i="1"/>
  <c r="R403" i="1"/>
  <c r="S403" i="1"/>
  <c r="U403" i="1"/>
  <c r="R404" i="1"/>
  <c r="S404" i="1"/>
  <c r="U404" i="1"/>
  <c r="R405" i="1"/>
  <c r="S405" i="1"/>
  <c r="U405" i="1"/>
  <c r="R406" i="1"/>
  <c r="S406" i="1"/>
  <c r="U406" i="1"/>
  <c r="R407" i="1"/>
  <c r="S407" i="1"/>
  <c r="U407" i="1"/>
  <c r="R408" i="1"/>
  <c r="S408" i="1"/>
  <c r="U408" i="1"/>
  <c r="R409" i="1"/>
  <c r="S409" i="1"/>
  <c r="U409" i="1"/>
  <c r="R410" i="1"/>
  <c r="S410" i="1"/>
  <c r="U410" i="1"/>
  <c r="R411" i="1"/>
  <c r="S411" i="1"/>
  <c r="U411" i="1"/>
  <c r="R412" i="1"/>
  <c r="S412" i="1"/>
  <c r="U412" i="1"/>
  <c r="R413" i="1"/>
  <c r="S413" i="1"/>
  <c r="U413" i="1"/>
  <c r="R414" i="1"/>
  <c r="S414" i="1"/>
  <c r="U414" i="1"/>
  <c r="R415" i="1"/>
  <c r="S415" i="1"/>
  <c r="U415" i="1"/>
  <c r="R416" i="1"/>
  <c r="S416" i="1"/>
  <c r="U416" i="1"/>
  <c r="R417" i="1"/>
  <c r="S417" i="1"/>
  <c r="U417" i="1"/>
  <c r="R418" i="1"/>
  <c r="S418" i="1"/>
  <c r="U418" i="1"/>
  <c r="R419" i="1"/>
  <c r="S419" i="1"/>
  <c r="U419" i="1"/>
  <c r="R420" i="1"/>
  <c r="S420" i="1"/>
  <c r="U420" i="1"/>
  <c r="R421" i="1"/>
  <c r="S421" i="1"/>
  <c r="U421" i="1"/>
  <c r="R422" i="1"/>
  <c r="S422" i="1"/>
  <c r="U422" i="1"/>
  <c r="R423" i="1"/>
  <c r="S423" i="1"/>
  <c r="U423" i="1"/>
  <c r="R424" i="1"/>
  <c r="S424" i="1"/>
  <c r="U424" i="1"/>
  <c r="R425" i="1"/>
  <c r="S425" i="1"/>
  <c r="U425" i="1"/>
  <c r="R426" i="1"/>
  <c r="S426" i="1"/>
  <c r="U426" i="1"/>
  <c r="R427" i="1"/>
  <c r="S427" i="1"/>
  <c r="U427" i="1"/>
  <c r="R428" i="1"/>
  <c r="S428" i="1"/>
  <c r="U428" i="1"/>
  <c r="R429" i="1"/>
  <c r="S429" i="1"/>
  <c r="U429" i="1"/>
  <c r="R430" i="1"/>
  <c r="S430" i="1"/>
  <c r="U430" i="1"/>
  <c r="R431" i="1"/>
  <c r="S431" i="1"/>
  <c r="U431" i="1"/>
  <c r="R432" i="1"/>
  <c r="S432" i="1"/>
  <c r="U432" i="1"/>
  <c r="R433" i="1"/>
  <c r="S433" i="1"/>
  <c r="U433" i="1"/>
  <c r="R434" i="1"/>
  <c r="S434" i="1"/>
  <c r="U434" i="1"/>
  <c r="R435" i="1"/>
  <c r="S435" i="1"/>
  <c r="U435" i="1"/>
  <c r="R436" i="1"/>
  <c r="S436" i="1"/>
  <c r="U436" i="1"/>
  <c r="R437" i="1"/>
  <c r="S437" i="1"/>
  <c r="U437" i="1"/>
  <c r="R438" i="1"/>
  <c r="S438" i="1"/>
  <c r="U438" i="1"/>
  <c r="O55" i="1"/>
  <c r="O56" i="1"/>
  <c r="O57" i="1"/>
  <c r="T57" i="1" s="1"/>
  <c r="O58" i="1"/>
  <c r="Q58" i="1" s="1"/>
  <c r="V58" i="1" s="1"/>
  <c r="O59" i="1"/>
  <c r="O60" i="1"/>
  <c r="O61" i="1"/>
  <c r="O62" i="1"/>
  <c r="O63" i="1"/>
  <c r="O64" i="1"/>
  <c r="T64" i="1" s="1"/>
  <c r="O65" i="1"/>
  <c r="T65" i="1" s="1"/>
  <c r="O66" i="1"/>
  <c r="T66" i="1" s="1"/>
  <c r="O67" i="1"/>
  <c r="T67" i="1" s="1"/>
  <c r="O68" i="1"/>
  <c r="O69" i="1"/>
  <c r="O70" i="1"/>
  <c r="O71" i="1"/>
  <c r="O72" i="1"/>
  <c r="T72" i="1" s="1"/>
  <c r="O73" i="1"/>
  <c r="T73" i="1" s="1"/>
  <c r="O74" i="1"/>
  <c r="T74" i="1" s="1"/>
  <c r="O75" i="1"/>
  <c r="O76" i="1"/>
  <c r="O77" i="1"/>
  <c r="T77" i="1" s="1"/>
  <c r="O78" i="1"/>
  <c r="O79" i="1"/>
  <c r="O80" i="1"/>
  <c r="O81" i="1"/>
  <c r="T81" i="1" s="1"/>
  <c r="O82" i="1"/>
  <c r="T82" i="1" s="1"/>
  <c r="O83" i="1"/>
  <c r="O84" i="1"/>
  <c r="O85" i="1"/>
  <c r="O86" i="1"/>
  <c r="O87" i="1"/>
  <c r="O88" i="1"/>
  <c r="O89" i="1"/>
  <c r="T89" i="1" s="1"/>
  <c r="O90" i="1"/>
  <c r="T90" i="1" s="1"/>
  <c r="O91" i="1"/>
  <c r="O92" i="1"/>
  <c r="O93" i="1"/>
  <c r="O94" i="1"/>
  <c r="Q94" i="1" s="1"/>
  <c r="O95" i="1"/>
  <c r="Q95" i="1" s="1"/>
  <c r="O96" i="1"/>
  <c r="T96" i="1" s="1"/>
  <c r="O97" i="1"/>
  <c r="T97" i="1" s="1"/>
  <c r="O98" i="1"/>
  <c r="T98" i="1" s="1"/>
  <c r="O99" i="1"/>
  <c r="O100" i="1"/>
  <c r="O101" i="1"/>
  <c r="O102" i="1"/>
  <c r="O103" i="1"/>
  <c r="O104" i="1"/>
  <c r="T104" i="1" s="1"/>
  <c r="O105" i="1"/>
  <c r="T105" i="1" s="1"/>
  <c r="O106" i="1"/>
  <c r="T106" i="1" s="1"/>
  <c r="O107" i="1"/>
  <c r="T107" i="1" s="1"/>
  <c r="O108" i="1"/>
  <c r="O109" i="1"/>
  <c r="O110" i="1"/>
  <c r="O111" i="1"/>
  <c r="O112" i="1"/>
  <c r="T112" i="1" s="1"/>
  <c r="O113" i="1"/>
  <c r="T113" i="1" s="1"/>
  <c r="O114" i="1"/>
  <c r="T114" i="1" s="1"/>
  <c r="O115" i="1"/>
  <c r="O116" i="1"/>
  <c r="O117" i="1"/>
  <c r="O118" i="1"/>
  <c r="Q118" i="1" s="1"/>
  <c r="O119" i="1"/>
  <c r="O120" i="1"/>
  <c r="O121" i="1"/>
  <c r="T121" i="1" s="1"/>
  <c r="O122" i="1"/>
  <c r="T122" i="1" s="1"/>
  <c r="O123" i="1"/>
  <c r="O124" i="1"/>
  <c r="O125" i="1"/>
  <c r="O126" i="1"/>
  <c r="O127" i="1"/>
  <c r="O128" i="1"/>
  <c r="T128" i="1" s="1"/>
  <c r="O129" i="1"/>
  <c r="T129" i="1" s="1"/>
  <c r="O130" i="1"/>
  <c r="T130" i="1" s="1"/>
  <c r="O131" i="1"/>
  <c r="T131" i="1" s="1"/>
  <c r="O132" i="1"/>
  <c r="O133" i="1"/>
  <c r="O134" i="1"/>
  <c r="O135" i="1"/>
  <c r="O136" i="1"/>
  <c r="O137" i="1"/>
  <c r="T137" i="1" s="1"/>
  <c r="O138" i="1"/>
  <c r="Q138" i="1" s="1"/>
  <c r="V138" i="1" s="1"/>
  <c r="O139" i="1"/>
  <c r="O140" i="1"/>
  <c r="O141" i="1"/>
  <c r="O142" i="1"/>
  <c r="O143" i="1"/>
  <c r="O144" i="1"/>
  <c r="O145" i="1"/>
  <c r="T145" i="1" s="1"/>
  <c r="O146" i="1"/>
  <c r="T146" i="1" s="1"/>
  <c r="O147" i="1"/>
  <c r="T147" i="1" s="1"/>
  <c r="O148" i="1"/>
  <c r="O149" i="1"/>
  <c r="O150" i="1"/>
  <c r="O151" i="1"/>
  <c r="O152" i="1"/>
  <c r="O153" i="1"/>
  <c r="T153" i="1" s="1"/>
  <c r="O154" i="1"/>
  <c r="T154" i="1" s="1"/>
  <c r="O155" i="1"/>
  <c r="O156" i="1"/>
  <c r="O157" i="1"/>
  <c r="O158" i="1"/>
  <c r="O159" i="1"/>
  <c r="O160" i="1"/>
  <c r="O161" i="1"/>
  <c r="T161" i="1" s="1"/>
  <c r="O162" i="1"/>
  <c r="T162" i="1" s="1"/>
  <c r="O163" i="1"/>
  <c r="T163" i="1" s="1"/>
  <c r="O164" i="1"/>
  <c r="O165" i="1"/>
  <c r="O166" i="1"/>
  <c r="O167" i="1"/>
  <c r="O168" i="1"/>
  <c r="O169" i="1"/>
  <c r="T169" i="1" s="1"/>
  <c r="O170" i="1"/>
  <c r="T170" i="1" s="1"/>
  <c r="O171" i="1"/>
  <c r="O172" i="1"/>
  <c r="O173" i="1"/>
  <c r="O174" i="1"/>
  <c r="O175" i="1"/>
  <c r="O176" i="1"/>
  <c r="O177" i="1"/>
  <c r="T177" i="1" s="1"/>
  <c r="O178" i="1"/>
  <c r="T178" i="1" s="1"/>
  <c r="O179" i="1"/>
  <c r="O180" i="1"/>
  <c r="O181" i="1"/>
  <c r="Q181" i="1" s="1"/>
  <c r="O182" i="1"/>
  <c r="T182" i="1" s="1"/>
  <c r="O183" i="1"/>
  <c r="O184" i="1"/>
  <c r="O185" i="1"/>
  <c r="T185" i="1" s="1"/>
  <c r="O186" i="1"/>
  <c r="T186" i="1" s="1"/>
  <c r="O187" i="1"/>
  <c r="O188" i="1"/>
  <c r="O189" i="1"/>
  <c r="O190" i="1"/>
  <c r="O191" i="1"/>
  <c r="O192" i="1"/>
  <c r="O193" i="1"/>
  <c r="T193" i="1" s="1"/>
  <c r="O194" i="1"/>
  <c r="T194" i="1" s="1"/>
  <c r="O195" i="1"/>
  <c r="O196" i="1"/>
  <c r="O197" i="1"/>
  <c r="O198" i="1"/>
  <c r="O199" i="1"/>
  <c r="O200" i="1"/>
  <c r="O201" i="1"/>
  <c r="T201" i="1" s="1"/>
  <c r="O202" i="1"/>
  <c r="T202" i="1" s="1"/>
  <c r="O203" i="1"/>
  <c r="T203" i="1" s="1"/>
  <c r="O204" i="1"/>
  <c r="O205" i="1"/>
  <c r="O206" i="1"/>
  <c r="O207" i="1"/>
  <c r="O208" i="1"/>
  <c r="T208" i="1" s="1"/>
  <c r="O209" i="1"/>
  <c r="T209" i="1" s="1"/>
  <c r="O210" i="1"/>
  <c r="T210" i="1" s="1"/>
  <c r="O211" i="1"/>
  <c r="T211" i="1" s="1"/>
  <c r="O212" i="1"/>
  <c r="O213" i="1"/>
  <c r="O214" i="1"/>
  <c r="O215" i="1"/>
  <c r="O216" i="1"/>
  <c r="O217" i="1"/>
  <c r="T217" i="1" s="1"/>
  <c r="O218" i="1"/>
  <c r="T218" i="1" s="1"/>
  <c r="O219" i="1"/>
  <c r="T219" i="1" s="1"/>
  <c r="O220" i="1"/>
  <c r="O221" i="1"/>
  <c r="O222" i="1"/>
  <c r="O223" i="1"/>
  <c r="O224" i="1"/>
  <c r="O225" i="1"/>
  <c r="T225" i="1" s="1"/>
  <c r="O226" i="1"/>
  <c r="T226" i="1" s="1"/>
  <c r="O227" i="1"/>
  <c r="O228" i="1"/>
  <c r="O229" i="1"/>
  <c r="O230" i="1"/>
  <c r="O231" i="1"/>
  <c r="O232" i="1"/>
  <c r="T232" i="1" s="1"/>
  <c r="O233" i="1"/>
  <c r="T233" i="1" s="1"/>
  <c r="O234" i="1"/>
  <c r="T234" i="1" s="1"/>
  <c r="O235" i="1"/>
  <c r="O236" i="1"/>
  <c r="O237" i="1"/>
  <c r="O238" i="1"/>
  <c r="O239" i="1"/>
  <c r="O240" i="1"/>
  <c r="T240" i="1" s="1"/>
  <c r="O241" i="1"/>
  <c r="T241" i="1" s="1"/>
  <c r="O242" i="1"/>
  <c r="T242" i="1" s="1"/>
  <c r="O243" i="1"/>
  <c r="O244" i="1"/>
  <c r="O245" i="1"/>
  <c r="O246" i="1"/>
  <c r="T246" i="1" s="1"/>
  <c r="O247" i="1"/>
  <c r="O248" i="1"/>
  <c r="T248" i="1" s="1"/>
  <c r="O249" i="1"/>
  <c r="T249" i="1" s="1"/>
  <c r="O250" i="1"/>
  <c r="T250" i="1" s="1"/>
  <c r="O251" i="1"/>
  <c r="O252" i="1"/>
  <c r="O253" i="1"/>
  <c r="O254" i="1"/>
  <c r="O255" i="1"/>
  <c r="O256" i="1"/>
  <c r="T256" i="1" s="1"/>
  <c r="O257" i="1"/>
  <c r="Q257" i="1" s="1"/>
  <c r="V257" i="1" s="1"/>
  <c r="O258" i="1"/>
  <c r="T258" i="1" s="1"/>
  <c r="O259" i="1"/>
  <c r="T259" i="1" s="1"/>
  <c r="O260" i="1"/>
  <c r="O261" i="1"/>
  <c r="O262" i="1"/>
  <c r="O263" i="1"/>
  <c r="Q263" i="1" s="1"/>
  <c r="O264" i="1"/>
  <c r="T264" i="1" s="1"/>
  <c r="O265" i="1"/>
  <c r="T265" i="1" s="1"/>
  <c r="O266" i="1"/>
  <c r="Q266" i="1" s="1"/>
  <c r="V266" i="1" s="1"/>
  <c r="O267" i="1"/>
  <c r="T267" i="1" s="1"/>
  <c r="O268" i="1"/>
  <c r="O269" i="1"/>
  <c r="O270" i="1"/>
  <c r="O271" i="1"/>
  <c r="O272" i="1"/>
  <c r="T272" i="1" s="1"/>
  <c r="O273" i="1"/>
  <c r="T273" i="1" s="1"/>
  <c r="O274" i="1"/>
  <c r="T274" i="1" s="1"/>
  <c r="O275" i="1"/>
  <c r="T275" i="1" s="1"/>
  <c r="O276" i="1"/>
  <c r="O277" i="1"/>
  <c r="O278" i="1"/>
  <c r="O279" i="1"/>
  <c r="O280" i="1"/>
  <c r="T280" i="1" s="1"/>
  <c r="O281" i="1"/>
  <c r="Q281" i="1" s="1"/>
  <c r="V281" i="1" s="1"/>
  <c r="O282" i="1"/>
  <c r="T282" i="1" s="1"/>
  <c r="O283" i="1"/>
  <c r="Q283" i="1" s="1"/>
  <c r="V283" i="1" s="1"/>
  <c r="O284" i="1"/>
  <c r="O285" i="1"/>
  <c r="O286" i="1"/>
  <c r="O287" i="1"/>
  <c r="O288" i="1"/>
  <c r="T288" i="1" s="1"/>
  <c r="O289" i="1"/>
  <c r="T289" i="1" s="1"/>
  <c r="O290" i="1"/>
  <c r="T290" i="1" s="1"/>
  <c r="O291" i="1"/>
  <c r="Q291" i="1" s="1"/>
  <c r="V291" i="1" s="1"/>
  <c r="O292" i="1"/>
  <c r="O293" i="1"/>
  <c r="O294" i="1"/>
  <c r="O295" i="1"/>
  <c r="O296" i="1"/>
  <c r="T296" i="1" s="1"/>
  <c r="O297" i="1"/>
  <c r="T297" i="1" s="1"/>
  <c r="O298" i="1"/>
  <c r="T298" i="1" s="1"/>
  <c r="O299" i="1"/>
  <c r="T299" i="1" s="1"/>
  <c r="O300" i="1"/>
  <c r="O301" i="1"/>
  <c r="O302" i="1"/>
  <c r="O303" i="1"/>
  <c r="O304" i="1"/>
  <c r="T304" i="1" s="1"/>
  <c r="O305" i="1"/>
  <c r="T305" i="1" s="1"/>
  <c r="O306" i="1"/>
  <c r="T306" i="1" s="1"/>
  <c r="O307" i="1"/>
  <c r="T307" i="1" s="1"/>
  <c r="O308" i="1"/>
  <c r="O309" i="1"/>
  <c r="Q309" i="1" s="1"/>
  <c r="O310" i="1"/>
  <c r="O311" i="1"/>
  <c r="O312" i="1"/>
  <c r="T312" i="1" s="1"/>
  <c r="O313" i="1"/>
  <c r="T313" i="1" s="1"/>
  <c r="O314" i="1"/>
  <c r="T314" i="1" s="1"/>
  <c r="O315" i="1"/>
  <c r="T315" i="1" s="1"/>
  <c r="O316" i="1"/>
  <c r="O317" i="1"/>
  <c r="O318" i="1"/>
  <c r="O319" i="1"/>
  <c r="O320" i="1"/>
  <c r="T320" i="1" s="1"/>
  <c r="O321" i="1"/>
  <c r="O322" i="1"/>
  <c r="T322" i="1" s="1"/>
  <c r="O323" i="1"/>
  <c r="T323" i="1" s="1"/>
  <c r="O324" i="1"/>
  <c r="O325" i="1"/>
  <c r="O326" i="1"/>
  <c r="O327" i="1"/>
  <c r="O328" i="1"/>
  <c r="T328" i="1" s="1"/>
  <c r="O329" i="1"/>
  <c r="O330" i="1"/>
  <c r="T330" i="1" s="1"/>
  <c r="O331" i="1"/>
  <c r="T331" i="1" s="1"/>
  <c r="O332" i="1"/>
  <c r="O333" i="1"/>
  <c r="O334" i="1"/>
  <c r="O335" i="1"/>
  <c r="O336" i="1"/>
  <c r="T336" i="1" s="1"/>
  <c r="O337" i="1"/>
  <c r="O338" i="1"/>
  <c r="T338" i="1" s="1"/>
  <c r="O339" i="1"/>
  <c r="T339" i="1" s="1"/>
  <c r="O340" i="1"/>
  <c r="O341" i="1"/>
  <c r="O342" i="1"/>
  <c r="O343" i="1"/>
  <c r="O344" i="1"/>
  <c r="T344" i="1" s="1"/>
  <c r="O345" i="1"/>
  <c r="O346" i="1"/>
  <c r="T346" i="1" s="1"/>
  <c r="O347" i="1"/>
  <c r="T347" i="1" s="1"/>
  <c r="O348" i="1"/>
  <c r="O349" i="1"/>
  <c r="O350" i="1"/>
  <c r="O351" i="1"/>
  <c r="O352" i="1"/>
  <c r="T352" i="1" s="1"/>
  <c r="O353" i="1"/>
  <c r="O354" i="1"/>
  <c r="T354" i="1" s="1"/>
  <c r="O355" i="1"/>
  <c r="T355" i="1" s="1"/>
  <c r="O356" i="1"/>
  <c r="O357" i="1"/>
  <c r="O358" i="1"/>
  <c r="O359" i="1"/>
  <c r="T359" i="1" s="1"/>
  <c r="O360" i="1"/>
  <c r="Q360" i="1" s="1"/>
  <c r="V360" i="1" s="1"/>
  <c r="O361" i="1"/>
  <c r="O362" i="1"/>
  <c r="T362" i="1" s="1"/>
  <c r="O363" i="1"/>
  <c r="T363" i="1" s="1"/>
  <c r="O364" i="1"/>
  <c r="O365" i="1"/>
  <c r="O366" i="1"/>
  <c r="O367" i="1"/>
  <c r="T367" i="1" s="1"/>
  <c r="O368" i="1"/>
  <c r="Q368" i="1" s="1"/>
  <c r="V368" i="1" s="1"/>
  <c r="O369" i="1"/>
  <c r="O370" i="1"/>
  <c r="Q370" i="1" s="1"/>
  <c r="V370" i="1" s="1"/>
  <c r="O371" i="1"/>
  <c r="T371" i="1" s="1"/>
  <c r="O372" i="1"/>
  <c r="O373" i="1"/>
  <c r="O374" i="1"/>
  <c r="T374" i="1" s="1"/>
  <c r="O375" i="1"/>
  <c r="O376" i="1"/>
  <c r="T376" i="1" s="1"/>
  <c r="O377" i="1"/>
  <c r="O378" i="1"/>
  <c r="T378" i="1" s="1"/>
  <c r="O379" i="1"/>
  <c r="Q379" i="1" s="1"/>
  <c r="V379" i="1" s="1"/>
  <c r="O380" i="1"/>
  <c r="O381" i="1"/>
  <c r="O382" i="1"/>
  <c r="O383" i="1"/>
  <c r="O384" i="1"/>
  <c r="Q384" i="1" s="1"/>
  <c r="V384" i="1" s="1"/>
  <c r="O385" i="1"/>
  <c r="O386" i="1"/>
  <c r="Q386" i="1" s="1"/>
  <c r="V386" i="1" s="1"/>
  <c r="O387" i="1"/>
  <c r="T387" i="1" s="1"/>
  <c r="O388" i="1"/>
  <c r="O389" i="1"/>
  <c r="O390" i="1"/>
  <c r="O391" i="1"/>
  <c r="O392" i="1"/>
  <c r="T392" i="1" s="1"/>
  <c r="O393" i="1"/>
  <c r="O394" i="1"/>
  <c r="T394" i="1" s="1"/>
  <c r="O395" i="1"/>
  <c r="Q395" i="1" s="1"/>
  <c r="V395" i="1" s="1"/>
  <c r="O396" i="1"/>
  <c r="O397" i="1"/>
  <c r="Q397" i="1" s="1"/>
  <c r="O398" i="1"/>
  <c r="O399" i="1"/>
  <c r="T399" i="1" s="1"/>
  <c r="O400" i="1"/>
  <c r="Q400" i="1" s="1"/>
  <c r="V400" i="1" s="1"/>
  <c r="O401" i="1"/>
  <c r="O402" i="1"/>
  <c r="Q402" i="1" s="1"/>
  <c r="V402" i="1" s="1"/>
  <c r="O403" i="1"/>
  <c r="Q403" i="1" s="1"/>
  <c r="V403" i="1" s="1"/>
  <c r="O404" i="1"/>
  <c r="O405" i="1"/>
  <c r="O406" i="1"/>
  <c r="O407" i="1"/>
  <c r="O408" i="1"/>
  <c r="Q408" i="1" s="1"/>
  <c r="V408" i="1" s="1"/>
  <c r="O409" i="1"/>
  <c r="O410" i="1"/>
  <c r="Q410" i="1" s="1"/>
  <c r="V410" i="1" s="1"/>
  <c r="O411" i="1"/>
  <c r="T411" i="1" s="1"/>
  <c r="O412" i="1"/>
  <c r="O413" i="1"/>
  <c r="O414" i="1"/>
  <c r="T414" i="1" s="1"/>
  <c r="O415" i="1"/>
  <c r="O416" i="1"/>
  <c r="Q416" i="1" s="1"/>
  <c r="V416" i="1" s="1"/>
  <c r="O417" i="1"/>
  <c r="O418" i="1"/>
  <c r="Q418" i="1" s="1"/>
  <c r="V418" i="1" s="1"/>
  <c r="O419" i="1"/>
  <c r="T419" i="1" s="1"/>
  <c r="O420" i="1"/>
  <c r="O421" i="1"/>
  <c r="O422" i="1"/>
  <c r="O423" i="1"/>
  <c r="O424" i="1"/>
  <c r="T424" i="1" s="1"/>
  <c r="O425" i="1"/>
  <c r="O426" i="1"/>
  <c r="T426" i="1" s="1"/>
  <c r="O427" i="1"/>
  <c r="O428" i="1"/>
  <c r="O429" i="1"/>
  <c r="O430" i="1"/>
  <c r="T430" i="1" s="1"/>
  <c r="O431" i="1"/>
  <c r="O432" i="1"/>
  <c r="T432" i="1" s="1"/>
  <c r="O433" i="1"/>
  <c r="O434" i="1"/>
  <c r="T434" i="1" s="1"/>
  <c r="O435" i="1"/>
  <c r="Q435" i="1" s="1"/>
  <c r="V435" i="1" s="1"/>
  <c r="O436" i="1"/>
  <c r="T436" i="1" s="1"/>
  <c r="O437" i="1"/>
  <c r="Q437" i="1" s="1"/>
  <c r="O438" i="1"/>
  <c r="O2" i="1"/>
  <c r="AF10" i="1"/>
  <c r="AF18" i="1"/>
  <c r="AF26" i="1"/>
  <c r="AF42" i="1"/>
  <c r="AF50" i="1"/>
  <c r="AD2" i="1"/>
  <c r="W29" i="3" s="1"/>
  <c r="X29" i="3"/>
  <c r="AF3" i="1"/>
  <c r="AF4" i="1"/>
  <c r="AF5" i="1"/>
  <c r="AF6" i="1"/>
  <c r="AF7" i="1"/>
  <c r="AF8" i="1"/>
  <c r="AF9" i="1"/>
  <c r="AF11" i="1"/>
  <c r="AF12" i="1"/>
  <c r="AF13" i="1"/>
  <c r="AF14" i="1"/>
  <c r="AF15" i="1"/>
  <c r="AF16" i="1"/>
  <c r="AF17" i="1"/>
  <c r="AF19" i="1"/>
  <c r="AF20" i="1"/>
  <c r="AF21" i="1"/>
  <c r="AF22" i="1"/>
  <c r="AF23" i="1"/>
  <c r="AF24" i="1"/>
  <c r="AF25" i="1"/>
  <c r="AF27" i="1"/>
  <c r="AF28" i="1"/>
  <c r="AF29" i="1"/>
  <c r="AF30" i="1"/>
  <c r="AF31" i="1"/>
  <c r="AF32" i="1"/>
  <c r="AF33" i="1"/>
  <c r="AF35" i="1"/>
  <c r="AF36" i="1"/>
  <c r="AF37" i="1"/>
  <c r="AF38" i="1"/>
  <c r="AF39" i="1"/>
  <c r="AF40" i="1"/>
  <c r="AF41" i="1"/>
  <c r="AF43" i="1"/>
  <c r="AF44" i="1"/>
  <c r="AF45" i="1"/>
  <c r="AF46" i="1"/>
  <c r="AF47" i="1"/>
  <c r="AF48" i="1"/>
  <c r="AF49" i="1"/>
  <c r="AF51" i="1"/>
  <c r="AF52" i="1"/>
  <c r="AF53" i="1"/>
  <c r="AF54" i="1"/>
  <c r="AB29" i="3"/>
  <c r="AI3" i="1"/>
  <c r="AI6" i="1"/>
  <c r="AI11" i="1"/>
  <c r="AI14" i="1"/>
  <c r="AI19" i="1"/>
  <c r="AI22" i="1"/>
  <c r="AI27" i="1"/>
  <c r="AI30" i="1"/>
  <c r="AI35" i="1"/>
  <c r="AI38" i="1"/>
  <c r="AI43" i="1"/>
  <c r="AI46" i="1"/>
  <c r="AI51" i="1"/>
  <c r="AI54" i="1"/>
  <c r="AI4" i="1"/>
  <c r="AI5" i="1"/>
  <c r="AI7" i="1"/>
  <c r="AI8" i="1"/>
  <c r="AI9" i="1"/>
  <c r="AI12" i="1"/>
  <c r="AI13" i="1"/>
  <c r="AI15" i="1"/>
  <c r="AI16" i="1"/>
  <c r="AI20" i="1"/>
  <c r="AI21" i="1"/>
  <c r="AI23" i="1"/>
  <c r="AI24" i="1"/>
  <c r="AI28" i="1"/>
  <c r="AI29" i="1"/>
  <c r="AI31" i="1"/>
  <c r="AI32" i="1"/>
  <c r="AI36" i="1"/>
  <c r="AI37" i="1"/>
  <c r="AI39" i="1"/>
  <c r="AI40" i="1"/>
  <c r="AI44" i="1"/>
  <c r="AI45" i="1"/>
  <c r="AI47" i="1"/>
  <c r="AI48" i="1"/>
  <c r="AI52" i="1"/>
  <c r="AI53" i="1"/>
  <c r="V29" i="3"/>
  <c r="AD3" i="1"/>
  <c r="AD4" i="1"/>
  <c r="AD5" i="1"/>
  <c r="AD6" i="1"/>
  <c r="AD7" i="1"/>
  <c r="AD8" i="1"/>
  <c r="AD9" i="1"/>
  <c r="AD11" i="1"/>
  <c r="AD12" i="1"/>
  <c r="AD13" i="1"/>
  <c r="AD14" i="1"/>
  <c r="AD15" i="1"/>
  <c r="AD16" i="1"/>
  <c r="AD17" i="1"/>
  <c r="AD19" i="1"/>
  <c r="AD20" i="1"/>
  <c r="AD21" i="1"/>
  <c r="AD22" i="1"/>
  <c r="AD23" i="1"/>
  <c r="AD24" i="1"/>
  <c r="AD25" i="1"/>
  <c r="AD27" i="1"/>
  <c r="AD28" i="1"/>
  <c r="AD29" i="1"/>
  <c r="AD30" i="1"/>
  <c r="AD31" i="1"/>
  <c r="AD32" i="1"/>
  <c r="AD33" i="1"/>
  <c r="AD35" i="1"/>
  <c r="AD36" i="1"/>
  <c r="AD37" i="1"/>
  <c r="AD38" i="1"/>
  <c r="AD39" i="1"/>
  <c r="AD40" i="1"/>
  <c r="AD41" i="1"/>
  <c r="AD43" i="1"/>
  <c r="AD44" i="1"/>
  <c r="AD45" i="1"/>
  <c r="AD46" i="1"/>
  <c r="AD47" i="1"/>
  <c r="AD48" i="1"/>
  <c r="AD49" i="1"/>
  <c r="AD51" i="1"/>
  <c r="AD52" i="1"/>
  <c r="AD53" i="1"/>
  <c r="AD54" i="1"/>
  <c r="L72" i="1" l="1"/>
  <c r="L295" i="1"/>
  <c r="L307" i="1"/>
  <c r="L387" i="1"/>
  <c r="L414" i="1"/>
  <c r="L148" i="1"/>
  <c r="H128" i="1"/>
  <c r="I128" i="1"/>
  <c r="H253" i="1"/>
  <c r="I253" i="1"/>
  <c r="I156" i="1"/>
  <c r="H294" i="1"/>
  <c r="L294" i="1" s="1"/>
  <c r="I294" i="1"/>
  <c r="H310" i="1"/>
  <c r="L310" i="1" s="1"/>
  <c r="I310" i="1"/>
  <c r="H240" i="1"/>
  <c r="L240" i="1" s="1"/>
  <c r="I240" i="1"/>
  <c r="H408" i="1"/>
  <c r="L408" i="1" s="1"/>
  <c r="H155" i="1"/>
  <c r="L155" i="1" s="1"/>
  <c r="I155" i="1"/>
  <c r="H85" i="1"/>
  <c r="I85" i="1"/>
  <c r="H336" i="1"/>
  <c r="I336" i="1"/>
  <c r="H168" i="1"/>
  <c r="L168" i="1" s="1"/>
  <c r="I168" i="1"/>
  <c r="H112" i="1"/>
  <c r="L112" i="1" s="1"/>
  <c r="I112" i="1"/>
  <c r="X112" i="1" s="1"/>
  <c r="H349" i="1"/>
  <c r="I349" i="1"/>
  <c r="H279" i="1"/>
  <c r="L279" i="1" s="1"/>
  <c r="I279" i="1"/>
  <c r="H223" i="1"/>
  <c r="I223" i="1"/>
  <c r="H181" i="1"/>
  <c r="I181" i="1"/>
  <c r="H125" i="1"/>
  <c r="H83" i="1"/>
  <c r="L83" i="1" s="1"/>
  <c r="I83" i="1"/>
  <c r="H435" i="1"/>
  <c r="I335" i="1"/>
  <c r="I184" i="1"/>
  <c r="H86" i="1"/>
  <c r="H56" i="1"/>
  <c r="L56" i="1" s="1"/>
  <c r="H292" i="1"/>
  <c r="L292" i="1" s="1"/>
  <c r="I292" i="1"/>
  <c r="I239" i="1"/>
  <c r="I431" i="1"/>
  <c r="H319" i="1"/>
  <c r="L319" i="1" s="1"/>
  <c r="I319" i="1"/>
  <c r="H207" i="1"/>
  <c r="L207" i="1" s="1"/>
  <c r="I207" i="1"/>
  <c r="H95" i="1"/>
  <c r="I95" i="1"/>
  <c r="H110" i="1"/>
  <c r="H332" i="1"/>
  <c r="L332" i="1" s="1"/>
  <c r="I332" i="1"/>
  <c r="H248" i="1"/>
  <c r="I248" i="1"/>
  <c r="H150" i="1"/>
  <c r="I150" i="1"/>
  <c r="H436" i="1"/>
  <c r="L436" i="1" s="1"/>
  <c r="I436" i="1"/>
  <c r="H366" i="1"/>
  <c r="L366" i="1" s="1"/>
  <c r="I366" i="1"/>
  <c r="H296" i="1"/>
  <c r="I296" i="1"/>
  <c r="H100" i="1"/>
  <c r="L100" i="1" s="1"/>
  <c r="I100" i="1"/>
  <c r="H141" i="1"/>
  <c r="L141" i="1" s="1"/>
  <c r="I141" i="1"/>
  <c r="H71" i="1"/>
  <c r="I71" i="1"/>
  <c r="H70" i="1"/>
  <c r="L70" i="1" s="1"/>
  <c r="I70" i="1"/>
  <c r="H94" i="1"/>
  <c r="L94" i="1" s="1"/>
  <c r="I94" i="1"/>
  <c r="H80" i="1"/>
  <c r="L80" i="1" s="1"/>
  <c r="I80" i="1"/>
  <c r="H406" i="1"/>
  <c r="L406" i="1" s="1"/>
  <c r="I392" i="1"/>
  <c r="I380" i="1"/>
  <c r="I348" i="1"/>
  <c r="H320" i="1"/>
  <c r="L320" i="1" s="1"/>
  <c r="I291" i="1"/>
  <c r="I263" i="1"/>
  <c r="I254" i="1"/>
  <c r="I208" i="1"/>
  <c r="I55" i="1"/>
  <c r="I57" i="1"/>
  <c r="H275" i="1"/>
  <c r="L275" i="1" s="1"/>
  <c r="I275" i="1"/>
  <c r="H261" i="1"/>
  <c r="L261" i="1" s="1"/>
  <c r="I261" i="1"/>
  <c r="H247" i="1"/>
  <c r="L247" i="1" s="1"/>
  <c r="I247" i="1"/>
  <c r="H219" i="1"/>
  <c r="I219" i="1"/>
  <c r="H205" i="1"/>
  <c r="L205" i="1" s="1"/>
  <c r="I205" i="1"/>
  <c r="H191" i="1"/>
  <c r="I191" i="1"/>
  <c r="H149" i="1"/>
  <c r="L149" i="1" s="1"/>
  <c r="I149" i="1"/>
  <c r="H79" i="1"/>
  <c r="L79" i="1" s="1"/>
  <c r="I79" i="1"/>
  <c r="H400" i="1"/>
  <c r="I400" i="1"/>
  <c r="H302" i="1"/>
  <c r="I302" i="1"/>
  <c r="H232" i="1"/>
  <c r="L232" i="1" s="1"/>
  <c r="I232" i="1"/>
  <c r="H204" i="1"/>
  <c r="L204" i="1" s="1"/>
  <c r="H190" i="1"/>
  <c r="L190" i="1" s="1"/>
  <c r="I190" i="1"/>
  <c r="H176" i="1"/>
  <c r="L176" i="1" s="1"/>
  <c r="I176" i="1"/>
  <c r="H120" i="1"/>
  <c r="L120" i="1" s="1"/>
  <c r="I120" i="1"/>
  <c r="H92" i="1"/>
  <c r="L92" i="1" s="1"/>
  <c r="I92" i="1"/>
  <c r="I419" i="1"/>
  <c r="I414" i="1"/>
  <c r="H365" i="1"/>
  <c r="I360" i="1"/>
  <c r="H352" i="1"/>
  <c r="H268" i="1"/>
  <c r="L268" i="1" s="1"/>
  <c r="H198" i="1"/>
  <c r="L198" i="1" s="1"/>
  <c r="I192" i="1"/>
  <c r="H183" i="1"/>
  <c r="L183" i="1" s="1"/>
  <c r="H139" i="1"/>
  <c r="I109" i="1"/>
  <c r="I84" i="1"/>
  <c r="I68" i="1"/>
  <c r="H431" i="1"/>
  <c r="I432" i="1"/>
  <c r="I428" i="1"/>
  <c r="I405" i="1"/>
  <c r="H379" i="1"/>
  <c r="L379" i="1" s="1"/>
  <c r="I333" i="1"/>
  <c r="I324" i="1"/>
  <c r="H309" i="1"/>
  <c r="I295" i="1"/>
  <c r="I222" i="1"/>
  <c r="I167" i="1"/>
  <c r="I123" i="1"/>
  <c r="I93" i="1"/>
  <c r="H68" i="1"/>
  <c r="L68" i="1" s="1"/>
  <c r="H428" i="1"/>
  <c r="L428" i="1" s="1"/>
  <c r="H391" i="1"/>
  <c r="L391" i="1" s="1"/>
  <c r="I387" i="1"/>
  <c r="I373" i="1"/>
  <c r="I347" i="1"/>
  <c r="I304" i="1"/>
  <c r="I276" i="1"/>
  <c r="I262" i="1"/>
  <c r="I237" i="1"/>
  <c r="H167" i="1"/>
  <c r="L167" i="1" s="1"/>
  <c r="H152" i="1"/>
  <c r="L152" i="1" s="1"/>
  <c r="H93" i="1"/>
  <c r="L93" i="1" s="1"/>
  <c r="I72" i="1"/>
  <c r="H422" i="1"/>
  <c r="L422" i="1" s="1"/>
  <c r="I422" i="1"/>
  <c r="H99" i="1"/>
  <c r="L99" i="1" s="1"/>
  <c r="I99" i="1"/>
  <c r="H224" i="1"/>
  <c r="L224" i="1" s="1"/>
  <c r="I224" i="1"/>
  <c r="H196" i="1"/>
  <c r="L196" i="1" s="1"/>
  <c r="I196" i="1"/>
  <c r="H195" i="1"/>
  <c r="I195" i="1"/>
  <c r="I140" i="1"/>
  <c r="H124" i="1"/>
  <c r="I124" i="1"/>
  <c r="H140" i="1"/>
  <c r="I125" i="1"/>
  <c r="I69" i="1"/>
  <c r="H179" i="1"/>
  <c r="L179" i="1" s="1"/>
  <c r="I179" i="1"/>
  <c r="H67" i="1"/>
  <c r="I67" i="1"/>
  <c r="H375" i="1"/>
  <c r="L375" i="1" s="1"/>
  <c r="I320" i="1"/>
  <c r="H69" i="1"/>
  <c r="H374" i="1"/>
  <c r="L374" i="1" s="1"/>
  <c r="I374" i="1"/>
  <c r="H220" i="1"/>
  <c r="L220" i="1" s="1"/>
  <c r="I220" i="1"/>
  <c r="H136" i="1"/>
  <c r="L136" i="1" s="1"/>
  <c r="I136" i="1"/>
  <c r="H108" i="1"/>
  <c r="L108" i="1" s="1"/>
  <c r="I108" i="1"/>
  <c r="I388" i="1"/>
  <c r="I365" i="1"/>
  <c r="I352" i="1"/>
  <c r="H348" i="1"/>
  <c r="H291" i="1"/>
  <c r="H163" i="1"/>
  <c r="L163" i="1" s="1"/>
  <c r="H55" i="1"/>
  <c r="L55" i="1" s="1"/>
  <c r="I364" i="1"/>
  <c r="I351" i="1"/>
  <c r="I267" i="1"/>
  <c r="I197" i="1"/>
  <c r="H212" i="1"/>
  <c r="L212" i="1" s="1"/>
  <c r="I212" i="1"/>
  <c r="H127" i="1"/>
  <c r="L127" i="1" s="1"/>
  <c r="I127" i="1"/>
  <c r="H238" i="1"/>
  <c r="L238" i="1" s="1"/>
  <c r="I238" i="1"/>
  <c r="H182" i="1"/>
  <c r="I182" i="1"/>
  <c r="I56" i="1"/>
  <c r="L412" i="1"/>
  <c r="H334" i="1"/>
  <c r="L334" i="1" s="1"/>
  <c r="I334" i="1"/>
  <c r="H278" i="1"/>
  <c r="I278" i="1"/>
  <c r="H236" i="1"/>
  <c r="L236" i="1" s="1"/>
  <c r="I236" i="1"/>
  <c r="H166" i="1"/>
  <c r="L166" i="1" s="1"/>
  <c r="I166" i="1"/>
  <c r="I420" i="1"/>
  <c r="H335" i="1"/>
  <c r="L335" i="1" s="1"/>
  <c r="L119" i="1"/>
  <c r="H318" i="1"/>
  <c r="L318" i="1" s="1"/>
  <c r="I318" i="1"/>
  <c r="H277" i="1"/>
  <c r="L277" i="1" s="1"/>
  <c r="H254" i="1"/>
  <c r="L254" i="1" s="1"/>
  <c r="H208" i="1"/>
  <c r="L208" i="1" s="1"/>
  <c r="I359" i="1"/>
  <c r="I323" i="1"/>
  <c r="H252" i="1"/>
  <c r="L252" i="1" s="1"/>
  <c r="I206" i="1"/>
  <c r="I142" i="1"/>
  <c r="AB378" i="1"/>
  <c r="AF434" i="1"/>
  <c r="AF394" i="1"/>
  <c r="AF402" i="1"/>
  <c r="AF410" i="1"/>
  <c r="AF418" i="1"/>
  <c r="AB413" i="1"/>
  <c r="AB429" i="1"/>
  <c r="AD434" i="1"/>
  <c r="AD418" i="1"/>
  <c r="AD410" i="1"/>
  <c r="AD394" i="1"/>
  <c r="AD362" i="1"/>
  <c r="AD346" i="1"/>
  <c r="AB358" i="1"/>
  <c r="AB294" i="1"/>
  <c r="AB342" i="1"/>
  <c r="AB431" i="1"/>
  <c r="AB408" i="1"/>
  <c r="AB399" i="1"/>
  <c r="AB369" i="1"/>
  <c r="AB326" i="1"/>
  <c r="AB252" i="1"/>
  <c r="AB385" i="1"/>
  <c r="AB434" i="1"/>
  <c r="AB430" i="1"/>
  <c r="AB422" i="1"/>
  <c r="AB410" i="1"/>
  <c r="AB406" i="1"/>
  <c r="AB402" i="1"/>
  <c r="AB398" i="1"/>
  <c r="AB348" i="1"/>
  <c r="AB220" i="1"/>
  <c r="AB156" i="1"/>
  <c r="AB92" i="1"/>
  <c r="AB76" i="1"/>
  <c r="AB377" i="1"/>
  <c r="AB345" i="1"/>
  <c r="L423" i="1"/>
  <c r="L407" i="1"/>
  <c r="K426" i="1"/>
  <c r="K402" i="1"/>
  <c r="K274" i="1"/>
  <c r="K258" i="1"/>
  <c r="K226" i="1"/>
  <c r="K194" i="1"/>
  <c r="K178" i="1"/>
  <c r="K162" i="1"/>
  <c r="K146" i="1"/>
  <c r="K130" i="1"/>
  <c r="H290" i="1"/>
  <c r="L290" i="1" s="1"/>
  <c r="K98" i="1"/>
  <c r="K314" i="1"/>
  <c r="K418" i="1"/>
  <c r="K394" i="1"/>
  <c r="K170" i="1"/>
  <c r="L175" i="1"/>
  <c r="L171" i="1"/>
  <c r="L157" i="1"/>
  <c r="L150" i="1"/>
  <c r="L143" i="1"/>
  <c r="L134" i="1"/>
  <c r="L132" i="1"/>
  <c r="T243" i="1"/>
  <c r="T195" i="1"/>
  <c r="T171" i="1"/>
  <c r="Q427" i="1"/>
  <c r="V427" i="1" s="1"/>
  <c r="T235" i="1"/>
  <c r="T123" i="1"/>
  <c r="Q432" i="1"/>
  <c r="T224" i="1"/>
  <c r="T216" i="1"/>
  <c r="T200" i="1"/>
  <c r="T192" i="1"/>
  <c r="T184" i="1"/>
  <c r="T176" i="1"/>
  <c r="T168" i="1"/>
  <c r="T160" i="1"/>
  <c r="T152" i="1"/>
  <c r="T144" i="1"/>
  <c r="T136" i="1"/>
  <c r="T120" i="1"/>
  <c r="T88" i="1"/>
  <c r="T80" i="1"/>
  <c r="T56" i="1"/>
  <c r="T227" i="1"/>
  <c r="T187" i="1"/>
  <c r="L427" i="1"/>
  <c r="X64" i="1"/>
  <c r="T251" i="1"/>
  <c r="T179" i="1"/>
  <c r="L184" i="1"/>
  <c r="L181" i="1"/>
  <c r="L174" i="1"/>
  <c r="L158" i="1"/>
  <c r="L140" i="1"/>
  <c r="L133" i="1"/>
  <c r="L131" i="1"/>
  <c r="T155" i="1"/>
  <c r="T139" i="1"/>
  <c r="T115" i="1"/>
  <c r="T427" i="1"/>
  <c r="T99" i="1"/>
  <c r="T91" i="1"/>
  <c r="T83" i="1"/>
  <c r="T75" i="1"/>
  <c r="T59" i="1"/>
  <c r="T420" i="1"/>
  <c r="T266" i="1"/>
  <c r="Y338" i="1"/>
  <c r="X259" i="1"/>
  <c r="X192" i="1"/>
  <c r="L109" i="1"/>
  <c r="L107" i="1"/>
  <c r="L104" i="1"/>
  <c r="L102" i="1"/>
  <c r="X102" i="1" s="1"/>
  <c r="L95" i="1"/>
  <c r="X75" i="1"/>
  <c r="T423" i="1"/>
  <c r="T415" i="1"/>
  <c r="Q415" i="1"/>
  <c r="T407" i="1"/>
  <c r="T383" i="1"/>
  <c r="T375" i="1"/>
  <c r="T335" i="1"/>
  <c r="T311" i="1"/>
  <c r="T279" i="1"/>
  <c r="T231" i="1"/>
  <c r="T207" i="1"/>
  <c r="T151" i="1"/>
  <c r="T127" i="1"/>
  <c r="T55" i="1"/>
  <c r="Y293" i="1"/>
  <c r="L435" i="1"/>
  <c r="X403" i="1"/>
  <c r="L356" i="1"/>
  <c r="L351" i="1"/>
  <c r="L349" i="1"/>
  <c r="Y118" i="1"/>
  <c r="T435" i="1"/>
  <c r="T402" i="1"/>
  <c r="X388" i="1"/>
  <c r="Y78" i="1"/>
  <c r="T412" i="1"/>
  <c r="Y278" i="1"/>
  <c r="Y270" i="1"/>
  <c r="Y100" i="1"/>
  <c r="Y92" i="1"/>
  <c r="Y84" i="1"/>
  <c r="Y68" i="1"/>
  <c r="Y367" i="1"/>
  <c r="Y160" i="1"/>
  <c r="Y152" i="1"/>
  <c r="Y378" i="1"/>
  <c r="Y126" i="1"/>
  <c r="Y94" i="1"/>
  <c r="Y372" i="1"/>
  <c r="Y364" i="1"/>
  <c r="Y356" i="1"/>
  <c r="Y340" i="1"/>
  <c r="Y332" i="1"/>
  <c r="Y300" i="1"/>
  <c r="T138" i="1"/>
  <c r="Y383" i="1"/>
  <c r="Y110" i="1"/>
  <c r="Y436" i="1"/>
  <c r="Y421" i="1"/>
  <c r="Y416" i="1"/>
  <c r="Y390" i="1"/>
  <c r="T379" i="1"/>
  <c r="T281" i="1"/>
  <c r="Y146" i="1"/>
  <c r="Y62" i="1"/>
  <c r="T291" i="1"/>
  <c r="V94" i="1"/>
  <c r="Q246" i="1"/>
  <c r="X411" i="1"/>
  <c r="X395" i="1"/>
  <c r="X367" i="1"/>
  <c r="Y277" i="1"/>
  <c r="Y184" i="1"/>
  <c r="Y176" i="1"/>
  <c r="Y144" i="1"/>
  <c r="Y402" i="1"/>
  <c r="X204" i="1"/>
  <c r="V263" i="1"/>
  <c r="Y348" i="1"/>
  <c r="Y324" i="1"/>
  <c r="Y316" i="1"/>
  <c r="Y308" i="1"/>
  <c r="Y274" i="1"/>
  <c r="Y157" i="1"/>
  <c r="Y128" i="1"/>
  <c r="Y120" i="1"/>
  <c r="Y112" i="1"/>
  <c r="L211" i="1"/>
  <c r="Y374" i="1"/>
  <c r="Y82" i="1"/>
  <c r="X372" i="1"/>
  <c r="T431" i="1"/>
  <c r="T391" i="1"/>
  <c r="Q391" i="1"/>
  <c r="T351" i="1"/>
  <c r="Q351" i="1"/>
  <c r="T343" i="1"/>
  <c r="T327" i="1"/>
  <c r="Q327" i="1"/>
  <c r="T319" i="1"/>
  <c r="T303" i="1"/>
  <c r="T295" i="1"/>
  <c r="T287" i="1"/>
  <c r="Q287" i="1"/>
  <c r="T271" i="1"/>
  <c r="T263" i="1"/>
  <c r="T255" i="1"/>
  <c r="T247" i="1"/>
  <c r="T239" i="1"/>
  <c r="T223" i="1"/>
  <c r="Q223" i="1"/>
  <c r="T215" i="1"/>
  <c r="T199" i="1"/>
  <c r="Q199" i="1"/>
  <c r="T191" i="1"/>
  <c r="T183" i="1"/>
  <c r="T175" i="1"/>
  <c r="T167" i="1"/>
  <c r="T159" i="1"/>
  <c r="Q159" i="1"/>
  <c r="T143" i="1"/>
  <c r="T135" i="1"/>
  <c r="Q135" i="1"/>
  <c r="V135" i="1" s="1"/>
  <c r="T119" i="1"/>
  <c r="T111" i="1"/>
  <c r="T103" i="1"/>
  <c r="Q103" i="1"/>
  <c r="T95" i="1"/>
  <c r="T87" i="1"/>
  <c r="T79" i="1"/>
  <c r="Q79" i="1"/>
  <c r="T71" i="1"/>
  <c r="Q71" i="1"/>
  <c r="T63" i="1"/>
  <c r="Q63" i="1"/>
  <c r="X272" i="1"/>
  <c r="T350" i="1"/>
  <c r="Q350" i="1"/>
  <c r="T310" i="1"/>
  <c r="Q310" i="1"/>
  <c r="V310" i="1" s="1"/>
  <c r="T286" i="1"/>
  <c r="T222" i="1"/>
  <c r="Q222" i="1"/>
  <c r="V222" i="1" s="1"/>
  <c r="T158" i="1"/>
  <c r="L336" i="1"/>
  <c r="X336" i="1" s="1"/>
  <c r="L316" i="1"/>
  <c r="X288" i="1"/>
  <c r="X284" i="1"/>
  <c r="Y422" i="1"/>
  <c r="Y404" i="1"/>
  <c r="Y358" i="1"/>
  <c r="Y350" i="1"/>
  <c r="Y334" i="1"/>
  <c r="Y326" i="1"/>
  <c r="Y318" i="1"/>
  <c r="Y310" i="1"/>
  <c r="Y266" i="1"/>
  <c r="Y258" i="1"/>
  <c r="Y250" i="1"/>
  <c r="Y242" i="1"/>
  <c r="Y210" i="1"/>
  <c r="Y194" i="1"/>
  <c r="Y178" i="1"/>
  <c r="Y170" i="1"/>
  <c r="Y162" i="1"/>
  <c r="Y125" i="1"/>
  <c r="Y101" i="1"/>
  <c r="Y85" i="1"/>
  <c r="X216" i="1"/>
  <c r="Y414" i="1"/>
  <c r="Y399" i="1"/>
  <c r="Y394" i="1"/>
  <c r="Y376" i="1"/>
  <c r="Y286" i="1"/>
  <c r="T283" i="1"/>
  <c r="Y223" i="1"/>
  <c r="Y191" i="1"/>
  <c r="Y143" i="1"/>
  <c r="Y138" i="1"/>
  <c r="Y130" i="1"/>
  <c r="Y114" i="1"/>
  <c r="Y106" i="1"/>
  <c r="Y98" i="1"/>
  <c r="Y90" i="1"/>
  <c r="Y74" i="1"/>
  <c r="Y66" i="1"/>
  <c r="Y396" i="1"/>
  <c r="T388" i="1"/>
  <c r="Y360" i="1"/>
  <c r="Y352" i="1"/>
  <c r="Y344" i="1"/>
  <c r="Y336" i="1"/>
  <c r="Y328" i="1"/>
  <c r="Y320" i="1"/>
  <c r="Y312" i="1"/>
  <c r="Y304" i="1"/>
  <c r="Y296" i="1"/>
  <c r="Y291" i="1"/>
  <c r="Y111" i="1"/>
  <c r="Y58" i="1"/>
  <c r="X324" i="1"/>
  <c r="X189" i="1"/>
  <c r="X252" i="1"/>
  <c r="X99" i="1"/>
  <c r="Y431" i="1"/>
  <c r="T400" i="1"/>
  <c r="T395" i="1"/>
  <c r="Y388" i="1"/>
  <c r="Y380" i="1"/>
  <c r="T372" i="1"/>
  <c r="Y362" i="1"/>
  <c r="Y354" i="1"/>
  <c r="Y346" i="1"/>
  <c r="Y330" i="1"/>
  <c r="Y322" i="1"/>
  <c r="Y314" i="1"/>
  <c r="Y306" i="1"/>
  <c r="Y298" i="1"/>
  <c r="Y285" i="1"/>
  <c r="Y262" i="1"/>
  <c r="Y254" i="1"/>
  <c r="Y246" i="1"/>
  <c r="Y238" i="1"/>
  <c r="Y230" i="1"/>
  <c r="Y222" i="1"/>
  <c r="Y206" i="1"/>
  <c r="Y198" i="1"/>
  <c r="Y190" i="1"/>
  <c r="Y182" i="1"/>
  <c r="Y174" i="1"/>
  <c r="Y158" i="1"/>
  <c r="Y150" i="1"/>
  <c r="Y142" i="1"/>
  <c r="Y73" i="1"/>
  <c r="X339" i="1"/>
  <c r="X280" i="1"/>
  <c r="X344" i="1"/>
  <c r="V181" i="1"/>
  <c r="V309" i="1"/>
  <c r="V437" i="1"/>
  <c r="V397" i="1"/>
  <c r="Q77" i="1"/>
  <c r="V118" i="1"/>
  <c r="Y342" i="1"/>
  <c r="Y302" i="1"/>
  <c r="Y294" i="1"/>
  <c r="T429" i="1"/>
  <c r="Q429" i="1"/>
  <c r="T405" i="1"/>
  <c r="Q405" i="1"/>
  <c r="T381" i="1"/>
  <c r="Q381" i="1"/>
  <c r="Q357" i="1"/>
  <c r="T357" i="1"/>
  <c r="T325" i="1"/>
  <c r="Q325" i="1"/>
  <c r="T301" i="1"/>
  <c r="Q301" i="1"/>
  <c r="T269" i="1"/>
  <c r="Q269" i="1"/>
  <c r="T245" i="1"/>
  <c r="Q245" i="1"/>
  <c r="T213" i="1"/>
  <c r="Q213" i="1"/>
  <c r="T189" i="1"/>
  <c r="Q189" i="1"/>
  <c r="T157" i="1"/>
  <c r="Q157" i="1"/>
  <c r="T125" i="1"/>
  <c r="Q125" i="1"/>
  <c r="T85" i="1"/>
  <c r="Q85" i="1"/>
  <c r="T421" i="1"/>
  <c r="Q421" i="1"/>
  <c r="T389" i="1"/>
  <c r="Q389" i="1"/>
  <c r="T365" i="1"/>
  <c r="Q365" i="1"/>
  <c r="T341" i="1"/>
  <c r="Q341" i="1"/>
  <c r="T309" i="1"/>
  <c r="T285" i="1"/>
  <c r="Q285" i="1"/>
  <c r="T261" i="1"/>
  <c r="Q261" i="1"/>
  <c r="T237" i="1"/>
  <c r="Q237" i="1"/>
  <c r="T205" i="1"/>
  <c r="Q205" i="1"/>
  <c r="T181" i="1"/>
  <c r="T133" i="1"/>
  <c r="Q133" i="1"/>
  <c r="T61" i="1"/>
  <c r="Q61" i="1"/>
  <c r="T437" i="1"/>
  <c r="T413" i="1"/>
  <c r="Q413" i="1"/>
  <c r="T397" i="1"/>
  <c r="T373" i="1"/>
  <c r="Q373" i="1"/>
  <c r="T349" i="1"/>
  <c r="Q349" i="1"/>
  <c r="T333" i="1"/>
  <c r="Q333" i="1"/>
  <c r="T317" i="1"/>
  <c r="Q317" i="1"/>
  <c r="T293" i="1"/>
  <c r="Q293" i="1"/>
  <c r="T277" i="1"/>
  <c r="Q277" i="1"/>
  <c r="Q253" i="1"/>
  <c r="T253" i="1"/>
  <c r="T229" i="1"/>
  <c r="Q229" i="1"/>
  <c r="T221" i="1"/>
  <c r="Q221" i="1"/>
  <c r="T197" i="1"/>
  <c r="Q197" i="1"/>
  <c r="T173" i="1"/>
  <c r="Q173" i="1"/>
  <c r="T165" i="1"/>
  <c r="Q165" i="1"/>
  <c r="T149" i="1"/>
  <c r="Q149" i="1"/>
  <c r="T141" i="1"/>
  <c r="T117" i="1"/>
  <c r="Q117" i="1"/>
  <c r="T109" i="1"/>
  <c r="Q109" i="1"/>
  <c r="T101" i="1"/>
  <c r="Q101" i="1"/>
  <c r="T93" i="1"/>
  <c r="Q93" i="1"/>
  <c r="T69" i="1"/>
  <c r="Q69" i="1"/>
  <c r="Q141" i="1"/>
  <c r="V95" i="1"/>
  <c r="Y426" i="1"/>
  <c r="L125" i="1"/>
  <c r="L123" i="1"/>
  <c r="L118" i="1"/>
  <c r="L116" i="1"/>
  <c r="Q414" i="1"/>
  <c r="Q158" i="1"/>
  <c r="Y365" i="1"/>
  <c r="Q374" i="1"/>
  <c r="Q286" i="1"/>
  <c r="Y214" i="1"/>
  <c r="T438" i="1"/>
  <c r="Q430" i="1"/>
  <c r="Q422" i="1"/>
  <c r="T422" i="1"/>
  <c r="T406" i="1"/>
  <c r="Q406" i="1"/>
  <c r="T398" i="1"/>
  <c r="Q398" i="1"/>
  <c r="T390" i="1"/>
  <c r="Q390" i="1"/>
  <c r="T382" i="1"/>
  <c r="Q382" i="1"/>
  <c r="T366" i="1"/>
  <c r="Q366" i="1"/>
  <c r="T358" i="1"/>
  <c r="Q358" i="1"/>
  <c r="T342" i="1"/>
  <c r="Q342" i="1"/>
  <c r="T334" i="1"/>
  <c r="Q334" i="1"/>
  <c r="T326" i="1"/>
  <c r="Q326" i="1"/>
  <c r="T318" i="1"/>
  <c r="Q318" i="1"/>
  <c r="T302" i="1"/>
  <c r="Q302" i="1"/>
  <c r="T294" i="1"/>
  <c r="Q294" i="1"/>
  <c r="T278" i="1"/>
  <c r="Q278" i="1"/>
  <c r="Q270" i="1"/>
  <c r="T270" i="1"/>
  <c r="T262" i="1"/>
  <c r="Q262" i="1"/>
  <c r="T254" i="1"/>
  <c r="Q254" i="1"/>
  <c r="T238" i="1"/>
  <c r="Q238" i="1"/>
  <c r="T230" i="1"/>
  <c r="Q230" i="1"/>
  <c r="T214" i="1"/>
  <c r="Q214" i="1"/>
  <c r="T206" i="1"/>
  <c r="Q206" i="1"/>
  <c r="T198" i="1"/>
  <c r="Q198" i="1"/>
  <c r="T190" i="1"/>
  <c r="Q190" i="1"/>
  <c r="T174" i="1"/>
  <c r="Q174" i="1"/>
  <c r="T166" i="1"/>
  <c r="Q166" i="1"/>
  <c r="T150" i="1"/>
  <c r="Q150" i="1"/>
  <c r="T142" i="1"/>
  <c r="Q142" i="1"/>
  <c r="T134" i="1"/>
  <c r="Q134" i="1"/>
  <c r="T126" i="1"/>
  <c r="Q126" i="1"/>
  <c r="T118" i="1"/>
  <c r="T110" i="1"/>
  <c r="Q110" i="1"/>
  <c r="T102" i="1"/>
  <c r="Q102" i="1"/>
  <c r="T94" i="1"/>
  <c r="T86" i="1"/>
  <c r="Q86" i="1"/>
  <c r="T78" i="1"/>
  <c r="Q78" i="1"/>
  <c r="T70" i="1"/>
  <c r="Q70" i="1"/>
  <c r="T62" i="1"/>
  <c r="Q62" i="1"/>
  <c r="Q438" i="1"/>
  <c r="Q182" i="1"/>
  <c r="Q431" i="1"/>
  <c r="Q367" i="1"/>
  <c r="Q303" i="1"/>
  <c r="Q239" i="1"/>
  <c r="Q175" i="1"/>
  <c r="Q111" i="1"/>
  <c r="Y434" i="1"/>
  <c r="Y407" i="1"/>
  <c r="Q407" i="1"/>
  <c r="Q343" i="1"/>
  <c r="Q279" i="1"/>
  <c r="Q215" i="1"/>
  <c r="Q151" i="1"/>
  <c r="Q87" i="1"/>
  <c r="Y409" i="1"/>
  <c r="Y381" i="1"/>
  <c r="Q383" i="1"/>
  <c r="Q319" i="1"/>
  <c r="Q255" i="1"/>
  <c r="Q191" i="1"/>
  <c r="Q127" i="1"/>
  <c r="Q433" i="1"/>
  <c r="T433" i="1"/>
  <c r="T425" i="1"/>
  <c r="Q425" i="1"/>
  <c r="T417" i="1"/>
  <c r="Q417" i="1"/>
  <c r="T409" i="1"/>
  <c r="Q409" i="1"/>
  <c r="T401" i="1"/>
  <c r="Q401" i="1"/>
  <c r="T393" i="1"/>
  <c r="Q393" i="1"/>
  <c r="T385" i="1"/>
  <c r="Q385" i="1"/>
  <c r="T377" i="1"/>
  <c r="Q377" i="1"/>
  <c r="T369" i="1"/>
  <c r="Q369" i="1"/>
  <c r="T361" i="1"/>
  <c r="Q361" i="1"/>
  <c r="T353" i="1"/>
  <c r="Q353" i="1"/>
  <c r="T345" i="1"/>
  <c r="Q345" i="1"/>
  <c r="T337" i="1"/>
  <c r="Q337" i="1"/>
  <c r="T329" i="1"/>
  <c r="Q329" i="1"/>
  <c r="T321" i="1"/>
  <c r="Q321" i="1"/>
  <c r="Q423" i="1"/>
  <c r="Q359" i="1"/>
  <c r="Q295" i="1"/>
  <c r="Q231" i="1"/>
  <c r="Q167" i="1"/>
  <c r="Y429" i="1"/>
  <c r="Y397" i="1"/>
  <c r="Y121" i="1"/>
  <c r="Q399" i="1"/>
  <c r="Q335" i="1"/>
  <c r="Q271" i="1"/>
  <c r="Q207" i="1"/>
  <c r="Q143" i="1"/>
  <c r="Y392" i="1"/>
  <c r="Q375" i="1"/>
  <c r="Q311" i="1"/>
  <c r="Q247" i="1"/>
  <c r="Q183" i="1"/>
  <c r="Q119" i="1"/>
  <c r="Q55" i="1"/>
  <c r="Y437" i="1"/>
  <c r="Y424" i="1"/>
  <c r="Y275" i="1"/>
  <c r="Y417" i="1"/>
  <c r="Y412" i="1"/>
  <c r="T410" i="1"/>
  <c r="T386" i="1"/>
  <c r="T370" i="1"/>
  <c r="Y359" i="1"/>
  <c r="Y283" i="1"/>
  <c r="T257" i="1"/>
  <c r="Y153" i="1"/>
  <c r="T58" i="1"/>
  <c r="T292" i="1"/>
  <c r="T284" i="1"/>
  <c r="T276" i="1"/>
  <c r="T268" i="1"/>
  <c r="T260" i="1"/>
  <c r="T252" i="1"/>
  <c r="T244" i="1"/>
  <c r="T236" i="1"/>
  <c r="T228" i="1"/>
  <c r="T220" i="1"/>
  <c r="T212" i="1"/>
  <c r="T204" i="1"/>
  <c r="T196" i="1"/>
  <c r="T188" i="1"/>
  <c r="T180" i="1"/>
  <c r="T172" i="1"/>
  <c r="T164" i="1"/>
  <c r="T156" i="1"/>
  <c r="T148" i="1"/>
  <c r="T140" i="1"/>
  <c r="T132" i="1"/>
  <c r="T124" i="1"/>
  <c r="T116" i="1"/>
  <c r="T108" i="1"/>
  <c r="T100" i="1"/>
  <c r="T92" i="1"/>
  <c r="T84" i="1"/>
  <c r="T76" i="1"/>
  <c r="T68" i="1"/>
  <c r="T60" i="1"/>
  <c r="Q436" i="1"/>
  <c r="Q428" i="1"/>
  <c r="Q420" i="1"/>
  <c r="Q412" i="1"/>
  <c r="Q404" i="1"/>
  <c r="Q396" i="1"/>
  <c r="Q388" i="1"/>
  <c r="Q380" i="1"/>
  <c r="Q372" i="1"/>
  <c r="Q364" i="1"/>
  <c r="Q356" i="1"/>
  <c r="Q348" i="1"/>
  <c r="Q340" i="1"/>
  <c r="Q332" i="1"/>
  <c r="Q324" i="1"/>
  <c r="Q316" i="1"/>
  <c r="Q308" i="1"/>
  <c r="Q300" i="1"/>
  <c r="Q292" i="1"/>
  <c r="Q284" i="1"/>
  <c r="Q276" i="1"/>
  <c r="Q268" i="1"/>
  <c r="Q260" i="1"/>
  <c r="Q252" i="1"/>
  <c r="Q244" i="1"/>
  <c r="Q236" i="1"/>
  <c r="Q228" i="1"/>
  <c r="Q220" i="1"/>
  <c r="Q212" i="1"/>
  <c r="Q204" i="1"/>
  <c r="Q196" i="1"/>
  <c r="Q188" i="1"/>
  <c r="Q180" i="1"/>
  <c r="Q172" i="1"/>
  <c r="Q164" i="1"/>
  <c r="Q156" i="1"/>
  <c r="Q148" i="1"/>
  <c r="Q140" i="1"/>
  <c r="Q132" i="1"/>
  <c r="Q124" i="1"/>
  <c r="Q116" i="1"/>
  <c r="Q108" i="1"/>
  <c r="Q100" i="1"/>
  <c r="Q92" i="1"/>
  <c r="Q84" i="1"/>
  <c r="Q76" i="1"/>
  <c r="Q68" i="1"/>
  <c r="Q60" i="1"/>
  <c r="Y432" i="1"/>
  <c r="Y415" i="1"/>
  <c r="T408" i="1"/>
  <c r="Y405" i="1"/>
  <c r="T403" i="1"/>
  <c r="Y400" i="1"/>
  <c r="T384" i="1"/>
  <c r="T368" i="1"/>
  <c r="Y165" i="1"/>
  <c r="Q419" i="1"/>
  <c r="Q411" i="1"/>
  <c r="Q387" i="1"/>
  <c r="Q371" i="1"/>
  <c r="Q363" i="1"/>
  <c r="Q355" i="1"/>
  <c r="Q347" i="1"/>
  <c r="Q339" i="1"/>
  <c r="Q331" i="1"/>
  <c r="Q323" i="1"/>
  <c r="Q315" i="1"/>
  <c r="Q307" i="1"/>
  <c r="Q299" i="1"/>
  <c r="Q275" i="1"/>
  <c r="Q267" i="1"/>
  <c r="Q259" i="1"/>
  <c r="Q251" i="1"/>
  <c r="Q243" i="1"/>
  <c r="Q235" i="1"/>
  <c r="Q227" i="1"/>
  <c r="Q219" i="1"/>
  <c r="Q211" i="1"/>
  <c r="Q203" i="1"/>
  <c r="Q195" i="1"/>
  <c r="Q187" i="1"/>
  <c r="Q179" i="1"/>
  <c r="Q171" i="1"/>
  <c r="Q163" i="1"/>
  <c r="Q155" i="1"/>
  <c r="Q147" i="1"/>
  <c r="Q139" i="1"/>
  <c r="Q131" i="1"/>
  <c r="Q123" i="1"/>
  <c r="Q115" i="1"/>
  <c r="Q107" i="1"/>
  <c r="Q99" i="1"/>
  <c r="Q91" i="1"/>
  <c r="Q83" i="1"/>
  <c r="Q75" i="1"/>
  <c r="Q67" i="1"/>
  <c r="Q59" i="1"/>
  <c r="Y435" i="1"/>
  <c r="Y430" i="1"/>
  <c r="T428" i="1"/>
  <c r="Y425" i="1"/>
  <c r="Y420" i="1"/>
  <c r="T418" i="1"/>
  <c r="Y410" i="1"/>
  <c r="Y398" i="1"/>
  <c r="T396" i="1"/>
  <c r="Y391" i="1"/>
  <c r="Y386" i="1"/>
  <c r="T380" i="1"/>
  <c r="Y375" i="1"/>
  <c r="Y370" i="1"/>
  <c r="T364" i="1"/>
  <c r="Y65" i="1"/>
  <c r="Q434" i="1"/>
  <c r="Q426" i="1"/>
  <c r="Q394" i="1"/>
  <c r="Q378" i="1"/>
  <c r="Q362" i="1"/>
  <c r="Q354" i="1"/>
  <c r="Q346" i="1"/>
  <c r="Q338" i="1"/>
  <c r="Q330" i="1"/>
  <c r="Q322" i="1"/>
  <c r="Q314" i="1"/>
  <c r="Q306" i="1"/>
  <c r="Q298" i="1"/>
  <c r="Q290" i="1"/>
  <c r="Q282" i="1"/>
  <c r="Q274" i="1"/>
  <c r="Q258" i="1"/>
  <c r="Q250" i="1"/>
  <c r="Q242" i="1"/>
  <c r="Q234" i="1"/>
  <c r="Q226" i="1"/>
  <c r="Q218" i="1"/>
  <c r="Q210" i="1"/>
  <c r="Q202" i="1"/>
  <c r="Q194" i="1"/>
  <c r="Q186" i="1"/>
  <c r="Q178" i="1"/>
  <c r="Q170" i="1"/>
  <c r="Q162" i="1"/>
  <c r="Q154" i="1"/>
  <c r="Q146" i="1"/>
  <c r="Q130" i="1"/>
  <c r="Q122" i="1"/>
  <c r="Q114" i="1"/>
  <c r="Q106" i="1"/>
  <c r="Q98" i="1"/>
  <c r="Q90" i="1"/>
  <c r="Q82" i="1"/>
  <c r="Q74" i="1"/>
  <c r="Q66" i="1"/>
  <c r="Y438" i="1"/>
  <c r="Y423" i="1"/>
  <c r="T416" i="1"/>
  <c r="Y413" i="1"/>
  <c r="Y408" i="1"/>
  <c r="Y389" i="1"/>
  <c r="Y384" i="1"/>
  <c r="Y382" i="1"/>
  <c r="Y373" i="1"/>
  <c r="Y368" i="1"/>
  <c r="Y366" i="1"/>
  <c r="T360" i="1"/>
  <c r="Y185" i="1"/>
  <c r="Q313" i="1"/>
  <c r="Q305" i="1"/>
  <c r="Q297" i="1"/>
  <c r="Q289" i="1"/>
  <c r="Q273" i="1"/>
  <c r="Q265" i="1"/>
  <c r="Q249" i="1"/>
  <c r="Q241" i="1"/>
  <c r="Q233" i="1"/>
  <c r="Q225" i="1"/>
  <c r="Q217" i="1"/>
  <c r="Q209" i="1"/>
  <c r="Q201" i="1"/>
  <c r="Q193" i="1"/>
  <c r="Q185" i="1"/>
  <c r="Q177" i="1"/>
  <c r="Q169" i="1"/>
  <c r="Q161" i="1"/>
  <c r="Q153" i="1"/>
  <c r="Q145" i="1"/>
  <c r="Q137" i="1"/>
  <c r="Q129" i="1"/>
  <c r="Q121" i="1"/>
  <c r="Q113" i="1"/>
  <c r="Q105" i="1"/>
  <c r="Q97" i="1"/>
  <c r="Q89" i="1"/>
  <c r="Q81" i="1"/>
  <c r="Q73" i="1"/>
  <c r="Q65" i="1"/>
  <c r="Q57" i="1"/>
  <c r="Y433" i="1"/>
  <c r="Y428" i="1"/>
  <c r="Y418" i="1"/>
  <c r="Y406" i="1"/>
  <c r="T404" i="1"/>
  <c r="Y401" i="1"/>
  <c r="T356" i="1"/>
  <c r="Q424" i="1"/>
  <c r="Q392" i="1"/>
  <c r="Q376" i="1"/>
  <c r="Q352" i="1"/>
  <c r="Q344" i="1"/>
  <c r="Q336" i="1"/>
  <c r="Q328" i="1"/>
  <c r="Q320" i="1"/>
  <c r="Q312" i="1"/>
  <c r="Q304" i="1"/>
  <c r="Q296" i="1"/>
  <c r="Q288" i="1"/>
  <c r="Q280" i="1"/>
  <c r="Q272" i="1"/>
  <c r="Q264" i="1"/>
  <c r="Q256" i="1"/>
  <c r="Q248" i="1"/>
  <c r="Q240" i="1"/>
  <c r="Q232" i="1"/>
  <c r="Q224" i="1"/>
  <c r="Q216" i="1"/>
  <c r="Q208" i="1"/>
  <c r="Q200" i="1"/>
  <c r="Q192" i="1"/>
  <c r="Q184" i="1"/>
  <c r="Q176" i="1"/>
  <c r="Q168" i="1"/>
  <c r="Q160" i="1"/>
  <c r="Q152" i="1"/>
  <c r="Q144" i="1"/>
  <c r="Q136" i="1"/>
  <c r="Q128" i="1"/>
  <c r="Q120" i="1"/>
  <c r="Q112" i="1"/>
  <c r="Q104" i="1"/>
  <c r="Q96" i="1"/>
  <c r="Q88" i="1"/>
  <c r="Q80" i="1"/>
  <c r="Q72" i="1"/>
  <c r="Q64" i="1"/>
  <c r="Q56" i="1"/>
  <c r="T348" i="1"/>
  <c r="T340" i="1"/>
  <c r="T332" i="1"/>
  <c r="T324" i="1"/>
  <c r="T316" i="1"/>
  <c r="T308" i="1"/>
  <c r="T300" i="1"/>
  <c r="Y393" i="1"/>
  <c r="Y385" i="1"/>
  <c r="Y377" i="1"/>
  <c r="Y369" i="1"/>
  <c r="Y361" i="1"/>
  <c r="Y353" i="1"/>
  <c r="Y345" i="1"/>
  <c r="Y337" i="1"/>
  <c r="Y329" i="1"/>
  <c r="Y321" i="1"/>
  <c r="Y313" i="1"/>
  <c r="Y305" i="1"/>
  <c r="Y297" i="1"/>
  <c r="Y292" i="1"/>
  <c r="Y287" i="1"/>
  <c r="Y282" i="1"/>
  <c r="Y272" i="1"/>
  <c r="Y263" i="1"/>
  <c r="Y256" i="1"/>
  <c r="Y247" i="1"/>
  <c r="Y240" i="1"/>
  <c r="Y227" i="1"/>
  <c r="Y208" i="1"/>
  <c r="Y195" i="1"/>
  <c r="Y189" i="1"/>
  <c r="Y168" i="1"/>
  <c r="Y122" i="1"/>
  <c r="Y109" i="1"/>
  <c r="Y351" i="1"/>
  <c r="Y343" i="1"/>
  <c r="Y335" i="1"/>
  <c r="Y327" i="1"/>
  <c r="Y319" i="1"/>
  <c r="Y311" i="1"/>
  <c r="Y303" i="1"/>
  <c r="Y295" i="1"/>
  <c r="Y290" i="1"/>
  <c r="Y280" i="1"/>
  <c r="Y268" i="1"/>
  <c r="Y259" i="1"/>
  <c r="Y252" i="1"/>
  <c r="Y243" i="1"/>
  <c r="Y236" i="1"/>
  <c r="Y234" i="1"/>
  <c r="Y232" i="1"/>
  <c r="Y219" i="1"/>
  <c r="Y215" i="1"/>
  <c r="Y202" i="1"/>
  <c r="Y200" i="1"/>
  <c r="Y180" i="1"/>
  <c r="Y163" i="1"/>
  <c r="Y136" i="1"/>
  <c r="Y89" i="1"/>
  <c r="Y357" i="1"/>
  <c r="Y349" i="1"/>
  <c r="Y341" i="1"/>
  <c r="Y333" i="1"/>
  <c r="Y325" i="1"/>
  <c r="Y317" i="1"/>
  <c r="Y309" i="1"/>
  <c r="Y301" i="1"/>
  <c r="Y288" i="1"/>
  <c r="Y276" i="1"/>
  <c r="Y271" i="1"/>
  <c r="Y264" i="1"/>
  <c r="Y255" i="1"/>
  <c r="Y248" i="1"/>
  <c r="Y239" i="1"/>
  <c r="Y226" i="1"/>
  <c r="Y224" i="1"/>
  <c r="Y211" i="1"/>
  <c r="Y207" i="1"/>
  <c r="Y192" i="1"/>
  <c r="Y186" i="1"/>
  <c r="Y173" i="1"/>
  <c r="Y148" i="1"/>
  <c r="Y131" i="1"/>
  <c r="Y104" i="1"/>
  <c r="Y175" i="1"/>
  <c r="Y133" i="1"/>
  <c r="Y97" i="1"/>
  <c r="Y81" i="1"/>
  <c r="Y427" i="1"/>
  <c r="Y419" i="1"/>
  <c r="Y411" i="1"/>
  <c r="Y403" i="1"/>
  <c r="Y395" i="1"/>
  <c r="Y387" i="1"/>
  <c r="Y379" i="1"/>
  <c r="Y371" i="1"/>
  <c r="Y363" i="1"/>
  <c r="Y355" i="1"/>
  <c r="Y347" i="1"/>
  <c r="Y339" i="1"/>
  <c r="Y331" i="1"/>
  <c r="Y323" i="1"/>
  <c r="Y315" i="1"/>
  <c r="Y307" i="1"/>
  <c r="Y299" i="1"/>
  <c r="Y284" i="1"/>
  <c r="Y279" i="1"/>
  <c r="Y267" i="1"/>
  <c r="Y260" i="1"/>
  <c r="Y251" i="1"/>
  <c r="Y244" i="1"/>
  <c r="Y235" i="1"/>
  <c r="Y231" i="1"/>
  <c r="Y218" i="1"/>
  <c r="Y216" i="1"/>
  <c r="Y203" i="1"/>
  <c r="Y199" i="1"/>
  <c r="Y154" i="1"/>
  <c r="Y141" i="1"/>
  <c r="Y116" i="1"/>
  <c r="Y69" i="1"/>
  <c r="Y57" i="1"/>
  <c r="Y269" i="1"/>
  <c r="Y261" i="1"/>
  <c r="Y253" i="1"/>
  <c r="Y245" i="1"/>
  <c r="Y237" i="1"/>
  <c r="Y229" i="1"/>
  <c r="Y221" i="1"/>
  <c r="Y213" i="1"/>
  <c r="Y205" i="1"/>
  <c r="Y197" i="1"/>
  <c r="Y187" i="1"/>
  <c r="Y177" i="1"/>
  <c r="Y172" i="1"/>
  <c r="Y167" i="1"/>
  <c r="Y155" i="1"/>
  <c r="Y145" i="1"/>
  <c r="Y140" i="1"/>
  <c r="Y135" i="1"/>
  <c r="Y123" i="1"/>
  <c r="Y113" i="1"/>
  <c r="Y108" i="1"/>
  <c r="Y103" i="1"/>
  <c r="Y96" i="1"/>
  <c r="Y87" i="1"/>
  <c r="Y80" i="1"/>
  <c r="Y71" i="1"/>
  <c r="Y64" i="1"/>
  <c r="Y55" i="1"/>
  <c r="Y83" i="1"/>
  <c r="Y76" i="1"/>
  <c r="Y60" i="1"/>
  <c r="X187" i="1"/>
  <c r="Y289" i="1"/>
  <c r="Y281" i="1"/>
  <c r="Y273" i="1"/>
  <c r="Y265" i="1"/>
  <c r="Y257" i="1"/>
  <c r="Y249" i="1"/>
  <c r="Y241" i="1"/>
  <c r="Y233" i="1"/>
  <c r="Y225" i="1"/>
  <c r="Y217" i="1"/>
  <c r="Y209" i="1"/>
  <c r="Y201" i="1"/>
  <c r="Y193" i="1"/>
  <c r="Y188" i="1"/>
  <c r="Y183" i="1"/>
  <c r="Y171" i="1"/>
  <c r="Y161" i="1"/>
  <c r="Y156" i="1"/>
  <c r="Y151" i="1"/>
  <c r="Y139" i="1"/>
  <c r="Y129" i="1"/>
  <c r="Y124" i="1"/>
  <c r="Y119" i="1"/>
  <c r="Y107" i="1"/>
  <c r="Y95" i="1"/>
  <c r="Y88" i="1"/>
  <c r="Y79" i="1"/>
  <c r="Y72" i="1"/>
  <c r="Y63" i="1"/>
  <c r="Y56" i="1"/>
  <c r="Y228" i="1"/>
  <c r="Y220" i="1"/>
  <c r="Y212" i="1"/>
  <c r="Y204" i="1"/>
  <c r="Y196" i="1"/>
  <c r="Y181" i="1"/>
  <c r="Y166" i="1"/>
  <c r="Y149" i="1"/>
  <c r="Y134" i="1"/>
  <c r="Y117" i="1"/>
  <c r="Y102" i="1"/>
  <c r="Y93" i="1"/>
  <c r="Y86" i="1"/>
  <c r="Y77" i="1"/>
  <c r="Y70" i="1"/>
  <c r="Y61" i="1"/>
  <c r="X240" i="1"/>
  <c r="Y179" i="1"/>
  <c r="Y169" i="1"/>
  <c r="Y164" i="1"/>
  <c r="Y159" i="1"/>
  <c r="Y147" i="1"/>
  <c r="Y137" i="1"/>
  <c r="Y132" i="1"/>
  <c r="Y127" i="1"/>
  <c r="Y115" i="1"/>
  <c r="Y105" i="1"/>
  <c r="X390" i="1"/>
  <c r="X172" i="1"/>
  <c r="Y99" i="1"/>
  <c r="Y91" i="1"/>
  <c r="Y75" i="1"/>
  <c r="Y67" i="1"/>
  <c r="Y59" i="1"/>
  <c r="X404" i="1"/>
  <c r="X243" i="1"/>
  <c r="X61" i="1"/>
  <c r="X59" i="1"/>
  <c r="X147" i="1"/>
  <c r="X424" i="1"/>
  <c r="X373" i="1"/>
  <c r="X371" i="1"/>
  <c r="X270" i="1"/>
  <c r="X180" i="1"/>
  <c r="X436" i="1"/>
  <c r="X396" i="1"/>
  <c r="X323" i="1"/>
  <c r="X299" i="1"/>
  <c r="X285" i="1"/>
  <c r="X283" i="1"/>
  <c r="X246" i="1"/>
  <c r="X126" i="1"/>
  <c r="X188" i="1"/>
  <c r="X164" i="1"/>
  <c r="X132" i="1"/>
  <c r="X328" i="1"/>
  <c r="X419" i="1"/>
  <c r="X78" i="1"/>
  <c r="X384" i="1"/>
  <c r="X382" i="1"/>
  <c r="X168" i="1"/>
  <c r="X398" i="1"/>
  <c r="X72" i="1"/>
  <c r="X375" i="1"/>
  <c r="X238" i="1"/>
  <c r="X235" i="1"/>
  <c r="X215" i="1"/>
  <c r="X206" i="1"/>
  <c r="X159" i="1"/>
  <c r="X144" i="1"/>
  <c r="X76" i="1"/>
  <c r="X368" i="1"/>
  <c r="X357" i="1"/>
  <c r="X174" i="1"/>
  <c r="L432" i="1"/>
  <c r="X421" i="1"/>
  <c r="X307" i="1"/>
  <c r="L286" i="1"/>
  <c r="X251" i="1"/>
  <c r="L229" i="1"/>
  <c r="L85" i="1"/>
  <c r="X227" i="1"/>
  <c r="X119" i="1"/>
  <c r="X62" i="1"/>
  <c r="X60" i="1"/>
  <c r="X415" i="1"/>
  <c r="X350" i="1"/>
  <c r="L222" i="1"/>
  <c r="L200" i="1"/>
  <c r="X416" i="1"/>
  <c r="X308" i="1"/>
  <c r="X115" i="1"/>
  <c r="X88" i="1"/>
  <c r="X63" i="1"/>
  <c r="L153" i="1"/>
  <c r="L426" i="1"/>
  <c r="L249" i="1"/>
  <c r="L418" i="1"/>
  <c r="I410" i="1"/>
  <c r="H410" i="1"/>
  <c r="H362" i="1"/>
  <c r="I362" i="1"/>
  <c r="H314" i="1"/>
  <c r="I314" i="1"/>
  <c r="H274" i="1"/>
  <c r="I274" i="1"/>
  <c r="I226" i="1"/>
  <c r="H226" i="1"/>
  <c r="H178" i="1"/>
  <c r="I178" i="1"/>
  <c r="H130" i="1"/>
  <c r="I130" i="1"/>
  <c r="H82" i="1"/>
  <c r="I82" i="1"/>
  <c r="H409" i="1"/>
  <c r="I409" i="1"/>
  <c r="I353" i="1"/>
  <c r="H353" i="1"/>
  <c r="I313" i="1"/>
  <c r="H313" i="1"/>
  <c r="I217" i="1"/>
  <c r="H217" i="1"/>
  <c r="H161" i="1"/>
  <c r="I161" i="1"/>
  <c r="I113" i="1"/>
  <c r="H113" i="1"/>
  <c r="I377" i="1"/>
  <c r="L135" i="1"/>
  <c r="I354" i="1"/>
  <c r="H354" i="1"/>
  <c r="H298" i="1"/>
  <c r="I298" i="1"/>
  <c r="H250" i="1"/>
  <c r="I250" i="1"/>
  <c r="H202" i="1"/>
  <c r="I202" i="1"/>
  <c r="I146" i="1"/>
  <c r="H146" i="1"/>
  <c r="I98" i="1"/>
  <c r="H417" i="1"/>
  <c r="I417" i="1"/>
  <c r="H305" i="1"/>
  <c r="I305" i="1"/>
  <c r="I233" i="1"/>
  <c r="H233" i="1"/>
  <c r="I201" i="1"/>
  <c r="H201" i="1"/>
  <c r="H145" i="1"/>
  <c r="L304" i="1"/>
  <c r="X224" i="1"/>
  <c r="I73" i="1"/>
  <c r="H386" i="1"/>
  <c r="I386" i="1"/>
  <c r="I338" i="1"/>
  <c r="H338" i="1"/>
  <c r="H306" i="1"/>
  <c r="I306" i="1"/>
  <c r="I258" i="1"/>
  <c r="H258" i="1"/>
  <c r="I210" i="1"/>
  <c r="H210" i="1"/>
  <c r="H154" i="1"/>
  <c r="I154" i="1"/>
  <c r="H106" i="1"/>
  <c r="I106" i="1"/>
  <c r="L296" i="1"/>
  <c r="I290" i="1"/>
  <c r="I401" i="1"/>
  <c r="H401" i="1"/>
  <c r="H329" i="1"/>
  <c r="I329" i="1"/>
  <c r="H281" i="1"/>
  <c r="H225" i="1"/>
  <c r="I225" i="1"/>
  <c r="H169" i="1"/>
  <c r="I169" i="1"/>
  <c r="H121" i="1"/>
  <c r="I121" i="1"/>
  <c r="H97" i="1"/>
  <c r="I97" i="1"/>
  <c r="X379" i="1"/>
  <c r="L347" i="1"/>
  <c r="X203" i="1"/>
  <c r="I145" i="1"/>
  <c r="H73" i="1"/>
  <c r="H434" i="1"/>
  <c r="I434" i="1"/>
  <c r="I378" i="1"/>
  <c r="H378" i="1"/>
  <c r="H330" i="1"/>
  <c r="I330" i="1"/>
  <c r="H282" i="1"/>
  <c r="I282" i="1"/>
  <c r="H234" i="1"/>
  <c r="I234" i="1"/>
  <c r="H186" i="1"/>
  <c r="H170" i="1"/>
  <c r="I170" i="1"/>
  <c r="H122" i="1"/>
  <c r="I122" i="1"/>
  <c r="H74" i="1"/>
  <c r="I74" i="1"/>
  <c r="H425" i="1"/>
  <c r="I425" i="1"/>
  <c r="H369" i="1"/>
  <c r="I369" i="1"/>
  <c r="I361" i="1"/>
  <c r="H361" i="1"/>
  <c r="H321" i="1"/>
  <c r="I321" i="1"/>
  <c r="H273" i="1"/>
  <c r="I273" i="1"/>
  <c r="I249" i="1"/>
  <c r="H193" i="1"/>
  <c r="I193" i="1"/>
  <c r="H177" i="1"/>
  <c r="I177" i="1"/>
  <c r="H137" i="1"/>
  <c r="I137" i="1"/>
  <c r="H89" i="1"/>
  <c r="L438" i="1"/>
  <c r="H98" i="1"/>
  <c r="L223" i="1"/>
  <c r="L57" i="1"/>
  <c r="I394" i="1"/>
  <c r="H394" i="1"/>
  <c r="H346" i="1"/>
  <c r="I346" i="1"/>
  <c r="I242" i="1"/>
  <c r="H242" i="1"/>
  <c r="H194" i="1"/>
  <c r="I194" i="1"/>
  <c r="I138" i="1"/>
  <c r="H138" i="1"/>
  <c r="H90" i="1"/>
  <c r="I90" i="1"/>
  <c r="I58" i="1"/>
  <c r="H58" i="1"/>
  <c r="L430" i="1"/>
  <c r="L219" i="1"/>
  <c r="I186" i="1"/>
  <c r="X165" i="1"/>
  <c r="H393" i="1"/>
  <c r="I393" i="1"/>
  <c r="I345" i="1"/>
  <c r="H345" i="1"/>
  <c r="I297" i="1"/>
  <c r="H297" i="1"/>
  <c r="H257" i="1"/>
  <c r="I257" i="1"/>
  <c r="H209" i="1"/>
  <c r="I209" i="1"/>
  <c r="I153" i="1"/>
  <c r="I105" i="1"/>
  <c r="H105" i="1"/>
  <c r="H65" i="1"/>
  <c r="I65" i="1"/>
  <c r="X264" i="1"/>
  <c r="I418" i="1"/>
  <c r="L327" i="1"/>
  <c r="I89" i="1"/>
  <c r="I426" i="1"/>
  <c r="I370" i="1"/>
  <c r="H370" i="1"/>
  <c r="H322" i="1"/>
  <c r="I322" i="1"/>
  <c r="H266" i="1"/>
  <c r="I266" i="1"/>
  <c r="H218" i="1"/>
  <c r="I218" i="1"/>
  <c r="H162" i="1"/>
  <c r="I162" i="1"/>
  <c r="H114" i="1"/>
  <c r="H66" i="1"/>
  <c r="I66" i="1"/>
  <c r="H433" i="1"/>
  <c r="I433" i="1"/>
  <c r="I385" i="1"/>
  <c r="H385" i="1"/>
  <c r="I337" i="1"/>
  <c r="H337" i="1"/>
  <c r="H289" i="1"/>
  <c r="I289" i="1"/>
  <c r="H241" i="1"/>
  <c r="I241" i="1"/>
  <c r="H185" i="1"/>
  <c r="I185" i="1"/>
  <c r="H129" i="1"/>
  <c r="I129" i="1"/>
  <c r="H81" i="1"/>
  <c r="I81" i="1"/>
  <c r="I402" i="1"/>
  <c r="H265" i="1"/>
  <c r="X376" i="1"/>
  <c r="X103" i="1"/>
  <c r="X214" i="1"/>
  <c r="X399" i="1"/>
  <c r="X397" i="1"/>
  <c r="X381" i="1"/>
  <c r="X343" i="1"/>
  <c r="X311" i="1"/>
  <c r="X256" i="1"/>
  <c r="X230" i="1"/>
  <c r="X160" i="1"/>
  <c r="X422" i="1"/>
  <c r="X413" i="1"/>
  <c r="X383" i="1"/>
  <c r="X363" i="1"/>
  <c r="X315" i="1"/>
  <c r="X96" i="1"/>
  <c r="X420" i="1"/>
  <c r="X317" i="1"/>
  <c r="X231" i="1"/>
  <c r="X340" i="1"/>
  <c r="X331" i="1"/>
  <c r="X269" i="1"/>
  <c r="X260" i="1"/>
  <c r="X244" i="1"/>
  <c r="X228" i="1"/>
  <c r="X221" i="1"/>
  <c r="X212" i="1"/>
  <c r="X199" i="1"/>
  <c r="X131" i="1"/>
  <c r="X91" i="1"/>
  <c r="I407" i="1"/>
  <c r="X355" i="1"/>
  <c r="X325" i="1"/>
  <c r="X300" i="1"/>
  <c r="X437" i="1"/>
  <c r="X303" i="1"/>
  <c r="X287" i="1"/>
  <c r="X405" i="1"/>
  <c r="X342" i="1"/>
  <c r="X312" i="1"/>
  <c r="X271" i="1"/>
  <c r="X262" i="1"/>
  <c r="X255" i="1"/>
  <c r="X389" i="1"/>
  <c r="X429" i="1"/>
  <c r="X293" i="1"/>
  <c r="X294" i="1"/>
  <c r="X358" i="1"/>
  <c r="X197" i="1"/>
  <c r="X341" i="1"/>
  <c r="X301" i="1"/>
  <c r="X245" i="1"/>
  <c r="X213" i="1"/>
  <c r="X101" i="1"/>
  <c r="X173" i="1"/>
  <c r="X117" i="1"/>
  <c r="X111" i="1"/>
  <c r="X366" i="1"/>
  <c r="X326" i="1"/>
  <c r="X183" i="1"/>
  <c r="X167" i="1"/>
  <c r="X151" i="1"/>
  <c r="X77" i="1"/>
  <c r="X87" i="1"/>
  <c r="AI431" i="1"/>
  <c r="AI186" i="1"/>
  <c r="AI199" i="1"/>
  <c r="AI192" i="1"/>
  <c r="AI191" i="1"/>
  <c r="AI211" i="1"/>
  <c r="AI33" i="1"/>
  <c r="AI17" i="1"/>
  <c r="AI41" i="1"/>
  <c r="AI18" i="1"/>
  <c r="AI34" i="1"/>
  <c r="AI10" i="1"/>
  <c r="AD50" i="1"/>
  <c r="AD42" i="1"/>
  <c r="AD34" i="1"/>
  <c r="AD26" i="1"/>
  <c r="AD18" i="1"/>
  <c r="AD10" i="1"/>
  <c r="AI26" i="1"/>
  <c r="AI50" i="1"/>
  <c r="AI42" i="1"/>
  <c r="AF34" i="1"/>
  <c r="AI2" i="1"/>
  <c r="AC29" i="3" s="1"/>
  <c r="AF2" i="1"/>
  <c r="Y29" i="3" s="1"/>
  <c r="O39" i="1"/>
  <c r="O40" i="1"/>
  <c r="Q40" i="1" s="1"/>
  <c r="O41" i="1"/>
  <c r="Q41" i="1" s="1"/>
  <c r="O42" i="1"/>
  <c r="O43" i="1"/>
  <c r="Q43" i="1" s="1"/>
  <c r="O44" i="1"/>
  <c r="T44" i="1" s="1"/>
  <c r="O45" i="1"/>
  <c r="Q45" i="1" s="1"/>
  <c r="O46" i="1"/>
  <c r="Q46" i="1" s="1"/>
  <c r="O47" i="1"/>
  <c r="O48" i="1"/>
  <c r="Q48" i="1" s="1"/>
  <c r="O49" i="1"/>
  <c r="Q49" i="1" s="1"/>
  <c r="O50" i="1"/>
  <c r="T50" i="1" s="1"/>
  <c r="O51" i="1"/>
  <c r="Q51" i="1" s="1"/>
  <c r="O52" i="1"/>
  <c r="T52" i="1" s="1"/>
  <c r="O53" i="1"/>
  <c r="Q53" i="1" s="1"/>
  <c r="O54" i="1"/>
  <c r="Q54" i="1" s="1"/>
  <c r="H39" i="1"/>
  <c r="L39" i="1" s="1"/>
  <c r="I39" i="1"/>
  <c r="J39" i="1"/>
  <c r="K39" i="1"/>
  <c r="H40" i="1"/>
  <c r="L40" i="1" s="1"/>
  <c r="I40" i="1"/>
  <c r="J40" i="1"/>
  <c r="K40" i="1"/>
  <c r="H41" i="1"/>
  <c r="L41" i="1" s="1"/>
  <c r="I41" i="1"/>
  <c r="J41" i="1"/>
  <c r="K41" i="1"/>
  <c r="H42" i="1"/>
  <c r="I42" i="1"/>
  <c r="J42" i="1"/>
  <c r="K42" i="1"/>
  <c r="H43" i="1"/>
  <c r="I43" i="1"/>
  <c r="J43" i="1"/>
  <c r="K43" i="1"/>
  <c r="H44" i="1"/>
  <c r="L44" i="1" s="1"/>
  <c r="I44" i="1"/>
  <c r="J44" i="1"/>
  <c r="K44" i="1"/>
  <c r="H45" i="1"/>
  <c r="L45" i="1" s="1"/>
  <c r="I45" i="1"/>
  <c r="J45" i="1"/>
  <c r="K45" i="1"/>
  <c r="H46" i="1"/>
  <c r="L46" i="1" s="1"/>
  <c r="I46" i="1"/>
  <c r="J46" i="1"/>
  <c r="K46" i="1"/>
  <c r="H47" i="1"/>
  <c r="L47" i="1" s="1"/>
  <c r="I47" i="1"/>
  <c r="J47" i="1"/>
  <c r="K47" i="1"/>
  <c r="H48" i="1"/>
  <c r="L48" i="1" s="1"/>
  <c r="I48" i="1"/>
  <c r="J48" i="1"/>
  <c r="K48" i="1"/>
  <c r="H49" i="1"/>
  <c r="L49" i="1" s="1"/>
  <c r="I49" i="1"/>
  <c r="J49" i="1"/>
  <c r="K49" i="1"/>
  <c r="H50" i="1"/>
  <c r="L50" i="1" s="1"/>
  <c r="I50" i="1"/>
  <c r="J50" i="1"/>
  <c r="K50" i="1"/>
  <c r="H51" i="1"/>
  <c r="L51" i="1" s="1"/>
  <c r="I51" i="1"/>
  <c r="J51" i="1"/>
  <c r="K51" i="1"/>
  <c r="H52" i="1"/>
  <c r="I52" i="1"/>
  <c r="J52" i="1"/>
  <c r="K52" i="1"/>
  <c r="H53" i="1"/>
  <c r="L53" i="1" s="1"/>
  <c r="I53" i="1"/>
  <c r="J53" i="1"/>
  <c r="K53" i="1"/>
  <c r="H54" i="1"/>
  <c r="I54" i="1"/>
  <c r="J54" i="1"/>
  <c r="K54" i="1"/>
  <c r="R54" i="1"/>
  <c r="S54" i="1"/>
  <c r="U54" i="1"/>
  <c r="R39" i="1"/>
  <c r="S39" i="1"/>
  <c r="U39" i="1"/>
  <c r="R40" i="1"/>
  <c r="S40" i="1"/>
  <c r="U40" i="1"/>
  <c r="R41" i="1"/>
  <c r="S41" i="1"/>
  <c r="U41" i="1"/>
  <c r="R42" i="1"/>
  <c r="S42" i="1"/>
  <c r="U42" i="1"/>
  <c r="R43" i="1"/>
  <c r="S43" i="1"/>
  <c r="U43" i="1"/>
  <c r="R44" i="1"/>
  <c r="S44" i="1"/>
  <c r="U44" i="1"/>
  <c r="R45" i="1"/>
  <c r="S45" i="1"/>
  <c r="U45" i="1"/>
  <c r="R46" i="1"/>
  <c r="S46" i="1"/>
  <c r="U46" i="1"/>
  <c r="R47" i="1"/>
  <c r="S47" i="1"/>
  <c r="U47" i="1"/>
  <c r="R48" i="1"/>
  <c r="S48" i="1"/>
  <c r="U48" i="1"/>
  <c r="R49" i="1"/>
  <c r="S49" i="1"/>
  <c r="U49" i="1"/>
  <c r="R50" i="1"/>
  <c r="S50" i="1"/>
  <c r="U50" i="1"/>
  <c r="R51" i="1"/>
  <c r="S51" i="1"/>
  <c r="U51" i="1"/>
  <c r="R52" i="1"/>
  <c r="S52" i="1"/>
  <c r="U52" i="1"/>
  <c r="R53" i="1"/>
  <c r="S53" i="1"/>
  <c r="U53" i="1"/>
  <c r="AB3" i="1"/>
  <c r="AB4" i="1"/>
  <c r="AB5" i="1"/>
  <c r="AB6" i="1"/>
  <c r="AB7" i="1"/>
  <c r="AB8" i="1"/>
  <c r="AB9" i="1"/>
  <c r="AB10" i="1"/>
  <c r="AB11" i="1"/>
  <c r="AB12" i="1"/>
  <c r="AB13" i="1"/>
  <c r="AB14" i="1"/>
  <c r="AB15" i="1"/>
  <c r="AB16" i="1"/>
  <c r="AB17" i="1"/>
  <c r="AB18" i="1"/>
  <c r="AB19" i="1"/>
  <c r="AB20" i="1"/>
  <c r="AB21" i="1"/>
  <c r="AB22" i="1"/>
  <c r="AB23" i="1"/>
  <c r="AB24" i="1"/>
  <c r="AB25" i="1"/>
  <c r="AB26" i="1"/>
  <c r="AB27" i="1"/>
  <c r="AB28" i="1"/>
  <c r="AB29" i="1"/>
  <c r="AB30" i="1"/>
  <c r="AB31" i="1"/>
  <c r="AB32" i="1"/>
  <c r="AB33" i="1"/>
  <c r="AB34" i="1"/>
  <c r="AB35" i="1"/>
  <c r="AB36" i="1"/>
  <c r="AB37" i="1"/>
  <c r="AB38" i="1"/>
  <c r="AB39" i="1"/>
  <c r="AB40" i="1"/>
  <c r="AB41" i="1"/>
  <c r="AB42" i="1"/>
  <c r="AB43" i="1"/>
  <c r="AB44" i="1"/>
  <c r="AB45" i="1"/>
  <c r="AB46" i="1"/>
  <c r="AB47" i="1"/>
  <c r="AB48" i="1"/>
  <c r="AB49" i="1"/>
  <c r="AB50" i="1"/>
  <c r="AB51" i="1"/>
  <c r="AB52" i="1"/>
  <c r="AB53" i="1"/>
  <c r="AB54" i="1"/>
  <c r="AB2" i="1"/>
  <c r="U29" i="3" s="1"/>
  <c r="X152" i="1" l="1"/>
  <c r="X374" i="1"/>
  <c r="L431" i="1"/>
  <c r="X166" i="1"/>
  <c r="X254" i="1"/>
  <c r="X267" i="1"/>
  <c r="X83" i="1"/>
  <c r="X364" i="1"/>
  <c r="X68" i="1"/>
  <c r="X310" i="1"/>
  <c r="X414" i="1"/>
  <c r="X84" i="1"/>
  <c r="L139" i="1"/>
  <c r="X139" i="1" s="1"/>
  <c r="X133" i="1"/>
  <c r="X387" i="1"/>
  <c r="X155" i="1"/>
  <c r="X391" i="1"/>
  <c r="X332" i="1"/>
  <c r="X80" i="1"/>
  <c r="X239" i="1"/>
  <c r="X95" i="1"/>
  <c r="X205" i="1"/>
  <c r="X208" i="1"/>
  <c r="X190" i="1"/>
  <c r="X275" i="1"/>
  <c r="X319" i="1"/>
  <c r="X142" i="1"/>
  <c r="X263" i="1"/>
  <c r="X380" i="1"/>
  <c r="L365" i="1"/>
  <c r="L278" i="1"/>
  <c r="L302" i="1"/>
  <c r="X247" i="1"/>
  <c r="X92" i="1"/>
  <c r="X70" i="1"/>
  <c r="X150" i="1"/>
  <c r="L128" i="1"/>
  <c r="X277" i="1"/>
  <c r="X108" i="1"/>
  <c r="L71" i="1"/>
  <c r="X335" i="1"/>
  <c r="X295" i="1"/>
  <c r="X360" i="1"/>
  <c r="L248" i="1"/>
  <c r="X232" i="1"/>
  <c r="X320" i="1"/>
  <c r="L191" i="1"/>
  <c r="X198" i="1"/>
  <c r="X412" i="1"/>
  <c r="X292" i="1"/>
  <c r="X156" i="1"/>
  <c r="X268" i="1"/>
  <c r="L352" i="1"/>
  <c r="X352" i="1" s="1"/>
  <c r="X236" i="1"/>
  <c r="L124" i="1"/>
  <c r="X333" i="1"/>
  <c r="X93" i="1"/>
  <c r="X141" i="1"/>
  <c r="X109" i="1"/>
  <c r="X276" i="1"/>
  <c r="L69" i="1"/>
  <c r="L110" i="1"/>
  <c r="X318" i="1"/>
  <c r="X237" i="1"/>
  <c r="X127" i="1"/>
  <c r="X279" i="1"/>
  <c r="X392" i="1"/>
  <c r="L400" i="1"/>
  <c r="L291" i="1"/>
  <c r="L309" i="1"/>
  <c r="L86" i="1"/>
  <c r="X136" i="1"/>
  <c r="X408" i="1"/>
  <c r="X94" i="1"/>
  <c r="L348" i="1"/>
  <c r="X261" i="1"/>
  <c r="X55" i="1"/>
  <c r="X176" i="1"/>
  <c r="X220" i="1"/>
  <c r="X359" i="1"/>
  <c r="X148" i="1"/>
  <c r="X207" i="1"/>
  <c r="X196" i="1"/>
  <c r="X149" i="1"/>
  <c r="L182" i="1"/>
  <c r="X79" i="1"/>
  <c r="X406" i="1"/>
  <c r="X334" i="1"/>
  <c r="L67" i="1"/>
  <c r="L195" i="1"/>
  <c r="L253" i="1"/>
  <c r="X356" i="1"/>
  <c r="X175" i="1"/>
  <c r="V71" i="1"/>
  <c r="X179" i="1"/>
  <c r="V159" i="1"/>
  <c r="X432" i="1"/>
  <c r="X435" i="1"/>
  <c r="X134" i="1"/>
  <c r="V350" i="1"/>
  <c r="X171" i="1"/>
  <c r="X107" i="1"/>
  <c r="X351" i="1"/>
  <c r="X423" i="1"/>
  <c r="X143" i="1"/>
  <c r="X157" i="1"/>
  <c r="X365" i="1"/>
  <c r="X431" i="1"/>
  <c r="X140" i="1"/>
  <c r="X118" i="1"/>
  <c r="X427" i="1"/>
  <c r="X181" i="1"/>
  <c r="X158" i="1"/>
  <c r="X430" i="1"/>
  <c r="X184" i="1"/>
  <c r="X316" i="1"/>
  <c r="V432" i="1"/>
  <c r="X349" i="1"/>
  <c r="X56" i="1"/>
  <c r="X163" i="1"/>
  <c r="X104" i="1"/>
  <c r="X223" i="1"/>
  <c r="X229" i="1"/>
  <c r="X290" i="1"/>
  <c r="V415" i="1"/>
  <c r="X85" i="1"/>
  <c r="X135" i="1"/>
  <c r="V199" i="1"/>
  <c r="V351" i="1"/>
  <c r="X211" i="1"/>
  <c r="V287" i="1"/>
  <c r="V327" i="1"/>
  <c r="V391" i="1"/>
  <c r="V103" i="1"/>
  <c r="V79" i="1"/>
  <c r="V223" i="1"/>
  <c r="X347" i="1"/>
  <c r="X120" i="1"/>
  <c r="V63" i="1"/>
  <c r="V246" i="1"/>
  <c r="V64" i="1"/>
  <c r="V256" i="1"/>
  <c r="V177" i="1"/>
  <c r="V131" i="1"/>
  <c r="V339" i="1"/>
  <c r="V300" i="1"/>
  <c r="V414" i="1"/>
  <c r="V72" i="1"/>
  <c r="V121" i="1"/>
  <c r="V249" i="1"/>
  <c r="V154" i="1"/>
  <c r="V203" i="1"/>
  <c r="V180" i="1"/>
  <c r="V436" i="1"/>
  <c r="V119" i="1"/>
  <c r="V125" i="1"/>
  <c r="V193" i="1"/>
  <c r="V90" i="1"/>
  <c r="V162" i="1"/>
  <c r="V298" i="1"/>
  <c r="V147" i="1"/>
  <c r="V355" i="1"/>
  <c r="V316" i="1"/>
  <c r="V183" i="1"/>
  <c r="V335" i="1"/>
  <c r="V321" i="1"/>
  <c r="V353" i="1"/>
  <c r="V385" i="1"/>
  <c r="V417" i="1"/>
  <c r="V87" i="1"/>
  <c r="V142" i="1"/>
  <c r="V422" i="1"/>
  <c r="V286" i="1"/>
  <c r="V101" i="1"/>
  <c r="V173" i="1"/>
  <c r="V293" i="1"/>
  <c r="V133" i="1"/>
  <c r="V381" i="1"/>
  <c r="X116" i="1"/>
  <c r="V88" i="1"/>
  <c r="V152" i="1"/>
  <c r="V216" i="1"/>
  <c r="V280" i="1"/>
  <c r="V344" i="1"/>
  <c r="V73" i="1"/>
  <c r="V137" i="1"/>
  <c r="V201" i="1"/>
  <c r="V273" i="1"/>
  <c r="V98" i="1"/>
  <c r="V170" i="1"/>
  <c r="V234" i="1"/>
  <c r="V306" i="1"/>
  <c r="V378" i="1"/>
  <c r="V91" i="1"/>
  <c r="V155" i="1"/>
  <c r="V219" i="1"/>
  <c r="V299" i="1"/>
  <c r="V363" i="1"/>
  <c r="V68" i="1"/>
  <c r="V132" i="1"/>
  <c r="V196" i="1"/>
  <c r="V260" i="1"/>
  <c r="V324" i="1"/>
  <c r="V388" i="1"/>
  <c r="V247" i="1"/>
  <c r="V399" i="1"/>
  <c r="V255" i="1"/>
  <c r="V151" i="1"/>
  <c r="V175" i="1"/>
  <c r="V190" i="1"/>
  <c r="V214" i="1"/>
  <c r="V262" i="1"/>
  <c r="V302" i="1"/>
  <c r="V342" i="1"/>
  <c r="V390" i="1"/>
  <c r="V430" i="1"/>
  <c r="V141" i="1"/>
  <c r="V229" i="1"/>
  <c r="V373" i="1"/>
  <c r="V237" i="1"/>
  <c r="V341" i="1"/>
  <c r="V157" i="1"/>
  <c r="V301" i="1"/>
  <c r="V77" i="1"/>
  <c r="V192" i="1"/>
  <c r="V320" i="1"/>
  <c r="V113" i="1"/>
  <c r="V282" i="1"/>
  <c r="V67" i="1"/>
  <c r="V259" i="1"/>
  <c r="V172" i="1"/>
  <c r="V236" i="1"/>
  <c r="V364" i="1"/>
  <c r="V428" i="1"/>
  <c r="V207" i="1"/>
  <c r="V359" i="1"/>
  <c r="V409" i="1"/>
  <c r="V182" i="1"/>
  <c r="V78" i="1"/>
  <c r="V110" i="1"/>
  <c r="X53" i="1"/>
  <c r="X123" i="1"/>
  <c r="V264" i="1"/>
  <c r="V218" i="1"/>
  <c r="V127" i="1"/>
  <c r="V80" i="1"/>
  <c r="V226" i="1"/>
  <c r="V362" i="1"/>
  <c r="V275" i="1"/>
  <c r="V188" i="1"/>
  <c r="V86" i="1"/>
  <c r="X125" i="1"/>
  <c r="V96" i="1"/>
  <c r="V160" i="1"/>
  <c r="V224" i="1"/>
  <c r="V288" i="1"/>
  <c r="V352" i="1"/>
  <c r="V81" i="1"/>
  <c r="V145" i="1"/>
  <c r="V209" i="1"/>
  <c r="V289" i="1"/>
  <c r="V106" i="1"/>
  <c r="V178" i="1"/>
  <c r="V242" i="1"/>
  <c r="V314" i="1"/>
  <c r="V394" i="1"/>
  <c r="V99" i="1"/>
  <c r="V163" i="1"/>
  <c r="V227" i="1"/>
  <c r="V307" i="1"/>
  <c r="V371" i="1"/>
  <c r="V76" i="1"/>
  <c r="V140" i="1"/>
  <c r="V204" i="1"/>
  <c r="V268" i="1"/>
  <c r="V332" i="1"/>
  <c r="V396" i="1"/>
  <c r="V311" i="1"/>
  <c r="V329" i="1"/>
  <c r="V361" i="1"/>
  <c r="V393" i="1"/>
  <c r="V425" i="1"/>
  <c r="V319" i="1"/>
  <c r="V215" i="1"/>
  <c r="V239" i="1"/>
  <c r="V150" i="1"/>
  <c r="V374" i="1"/>
  <c r="V69" i="1"/>
  <c r="V109" i="1"/>
  <c r="V245" i="1"/>
  <c r="V405" i="1"/>
  <c r="V146" i="1"/>
  <c r="V345" i="1"/>
  <c r="V357" i="1"/>
  <c r="X41" i="1"/>
  <c r="V354" i="1"/>
  <c r="V267" i="1"/>
  <c r="V244" i="1"/>
  <c r="V336" i="1"/>
  <c r="V83" i="1"/>
  <c r="V111" i="1"/>
  <c r="V104" i="1"/>
  <c r="V168" i="1"/>
  <c r="V232" i="1"/>
  <c r="V296" i="1"/>
  <c r="V376" i="1"/>
  <c r="V89" i="1"/>
  <c r="V153" i="1"/>
  <c r="V217" i="1"/>
  <c r="V297" i="1"/>
  <c r="V114" i="1"/>
  <c r="V186" i="1"/>
  <c r="V250" i="1"/>
  <c r="V322" i="1"/>
  <c r="V426" i="1"/>
  <c r="V107" i="1"/>
  <c r="V171" i="1"/>
  <c r="V235" i="1"/>
  <c r="V315" i="1"/>
  <c r="V387" i="1"/>
  <c r="V84" i="1"/>
  <c r="V148" i="1"/>
  <c r="V212" i="1"/>
  <c r="V276" i="1"/>
  <c r="V340" i="1"/>
  <c r="V404" i="1"/>
  <c r="V375" i="1"/>
  <c r="V167" i="1"/>
  <c r="V383" i="1"/>
  <c r="V279" i="1"/>
  <c r="V303" i="1"/>
  <c r="V70" i="1"/>
  <c r="V126" i="1"/>
  <c r="V198" i="1"/>
  <c r="V230" i="1"/>
  <c r="V318" i="1"/>
  <c r="V358" i="1"/>
  <c r="V398" i="1"/>
  <c r="V149" i="1"/>
  <c r="V317" i="1"/>
  <c r="V261" i="1"/>
  <c r="V365" i="1"/>
  <c r="V325" i="1"/>
  <c r="V241" i="1"/>
  <c r="V74" i="1"/>
  <c r="V346" i="1"/>
  <c r="V165" i="1"/>
  <c r="V221" i="1"/>
  <c r="V277" i="1"/>
  <c r="V413" i="1"/>
  <c r="V269" i="1"/>
  <c r="V136" i="1"/>
  <c r="V328" i="1"/>
  <c r="V57" i="1"/>
  <c r="V185" i="1"/>
  <c r="V82" i="1"/>
  <c r="V290" i="1"/>
  <c r="V75" i="1"/>
  <c r="V116" i="1"/>
  <c r="V372" i="1"/>
  <c r="V294" i="1"/>
  <c r="V213" i="1"/>
  <c r="V144" i="1"/>
  <c r="V272" i="1"/>
  <c r="V129" i="1"/>
  <c r="V265" i="1"/>
  <c r="V60" i="1"/>
  <c r="V124" i="1"/>
  <c r="V380" i="1"/>
  <c r="V62" i="1"/>
  <c r="V112" i="1"/>
  <c r="V176" i="1"/>
  <c r="V240" i="1"/>
  <c r="V304" i="1"/>
  <c r="V392" i="1"/>
  <c r="V97" i="1"/>
  <c r="V161" i="1"/>
  <c r="V225" i="1"/>
  <c r="V305" i="1"/>
  <c r="V122" i="1"/>
  <c r="V194" i="1"/>
  <c r="V258" i="1"/>
  <c r="V330" i="1"/>
  <c r="V434" i="1"/>
  <c r="V115" i="1"/>
  <c r="V179" i="1"/>
  <c r="V243" i="1"/>
  <c r="V323" i="1"/>
  <c r="V411" i="1"/>
  <c r="V92" i="1"/>
  <c r="V156" i="1"/>
  <c r="V220" i="1"/>
  <c r="V284" i="1"/>
  <c r="V348" i="1"/>
  <c r="V412" i="1"/>
  <c r="V231" i="1"/>
  <c r="V337" i="1"/>
  <c r="V369" i="1"/>
  <c r="V401" i="1"/>
  <c r="V343" i="1"/>
  <c r="V367" i="1"/>
  <c r="V102" i="1"/>
  <c r="V166" i="1"/>
  <c r="V270" i="1"/>
  <c r="V197" i="1"/>
  <c r="V253" i="1"/>
  <c r="V85" i="1"/>
  <c r="V128" i="1"/>
  <c r="V210" i="1"/>
  <c r="V195" i="1"/>
  <c r="V108" i="1"/>
  <c r="V55" i="1"/>
  <c r="V377" i="1"/>
  <c r="V174" i="1"/>
  <c r="V205" i="1"/>
  <c r="X45" i="1"/>
  <c r="V200" i="1"/>
  <c r="V139" i="1"/>
  <c r="V347" i="1"/>
  <c r="V308" i="1"/>
  <c r="V271" i="1"/>
  <c r="V423" i="1"/>
  <c r="V438" i="1"/>
  <c r="V206" i="1"/>
  <c r="V254" i="1"/>
  <c r="V334" i="1"/>
  <c r="V382" i="1"/>
  <c r="V349" i="1"/>
  <c r="V421" i="1"/>
  <c r="V208" i="1"/>
  <c r="V65" i="1"/>
  <c r="V211" i="1"/>
  <c r="V252" i="1"/>
  <c r="V191" i="1"/>
  <c r="V56" i="1"/>
  <c r="V120" i="1"/>
  <c r="V184" i="1"/>
  <c r="V248" i="1"/>
  <c r="V312" i="1"/>
  <c r="V424" i="1"/>
  <c r="V105" i="1"/>
  <c r="V169" i="1"/>
  <c r="V233" i="1"/>
  <c r="V313" i="1"/>
  <c r="V66" i="1"/>
  <c r="V130" i="1"/>
  <c r="V202" i="1"/>
  <c r="V274" i="1"/>
  <c r="V338" i="1"/>
  <c r="V59" i="1"/>
  <c r="V123" i="1"/>
  <c r="V187" i="1"/>
  <c r="V251" i="1"/>
  <c r="V331" i="1"/>
  <c r="V419" i="1"/>
  <c r="V100" i="1"/>
  <c r="V164" i="1"/>
  <c r="V228" i="1"/>
  <c r="V292" i="1"/>
  <c r="V356" i="1"/>
  <c r="V420" i="1"/>
  <c r="V143" i="1"/>
  <c r="V295" i="1"/>
  <c r="V433" i="1"/>
  <c r="V407" i="1"/>
  <c r="V431" i="1"/>
  <c r="V134" i="1"/>
  <c r="V238" i="1"/>
  <c r="V278" i="1"/>
  <c r="V326" i="1"/>
  <c r="V366" i="1"/>
  <c r="V406" i="1"/>
  <c r="V158" i="1"/>
  <c r="V93" i="1"/>
  <c r="V117" i="1"/>
  <c r="V333" i="1"/>
  <c r="V61" i="1"/>
  <c r="V285" i="1"/>
  <c r="V389" i="1"/>
  <c r="V189" i="1"/>
  <c r="V429" i="1"/>
  <c r="X286" i="1"/>
  <c r="X296" i="1"/>
  <c r="X100" i="1"/>
  <c r="X200" i="1"/>
  <c r="X57" i="1"/>
  <c r="X222" i="1"/>
  <c r="L193" i="1"/>
  <c r="X428" i="1"/>
  <c r="L217" i="1"/>
  <c r="X327" i="1"/>
  <c r="L185" i="1"/>
  <c r="L385" i="1"/>
  <c r="X402" i="1"/>
  <c r="L297" i="1"/>
  <c r="L394" i="1"/>
  <c r="L98" i="1"/>
  <c r="L369" i="1"/>
  <c r="L122" i="1"/>
  <c r="L234" i="1"/>
  <c r="L329" i="1"/>
  <c r="X304" i="1"/>
  <c r="L113" i="1"/>
  <c r="L178" i="1"/>
  <c r="X249" i="1"/>
  <c r="L129" i="1"/>
  <c r="L257" i="1"/>
  <c r="L338" i="1"/>
  <c r="L346" i="1"/>
  <c r="X51" i="1"/>
  <c r="L114" i="1"/>
  <c r="L266" i="1"/>
  <c r="X153" i="1"/>
  <c r="L137" i="1"/>
  <c r="L434" i="1"/>
  <c r="L401" i="1"/>
  <c r="L258" i="1"/>
  <c r="L233" i="1"/>
  <c r="L250" i="1"/>
  <c r="L313" i="1"/>
  <c r="L362" i="1"/>
  <c r="L105" i="1"/>
  <c r="X418" i="1"/>
  <c r="L66" i="1"/>
  <c r="L121" i="1"/>
  <c r="L417" i="1"/>
  <c r="X49" i="1"/>
  <c r="X47" i="1"/>
  <c r="X39" i="1"/>
  <c r="L345" i="1"/>
  <c r="L58" i="1"/>
  <c r="L273" i="1"/>
  <c r="L425" i="1"/>
  <c r="L282" i="1"/>
  <c r="L73" i="1"/>
  <c r="L169" i="1"/>
  <c r="L386" i="1"/>
  <c r="X377" i="1"/>
  <c r="L226" i="1"/>
  <c r="L410" i="1"/>
  <c r="L281" i="1"/>
  <c r="L130" i="1"/>
  <c r="L218" i="1"/>
  <c r="L138" i="1"/>
  <c r="L202" i="1"/>
  <c r="L314" i="1"/>
  <c r="L81" i="1"/>
  <c r="L241" i="1"/>
  <c r="L433" i="1"/>
  <c r="L322" i="1"/>
  <c r="L209" i="1"/>
  <c r="L194" i="1"/>
  <c r="L170" i="1"/>
  <c r="L106" i="1"/>
  <c r="L146" i="1"/>
  <c r="L353" i="1"/>
  <c r="L82" i="1"/>
  <c r="L210" i="1"/>
  <c r="L201" i="1"/>
  <c r="L409" i="1"/>
  <c r="X407" i="1"/>
  <c r="L162" i="1"/>
  <c r="L370" i="1"/>
  <c r="L242" i="1"/>
  <c r="L177" i="1"/>
  <c r="L321" i="1"/>
  <c r="L330" i="1"/>
  <c r="L225" i="1"/>
  <c r="L298" i="1"/>
  <c r="L337" i="1"/>
  <c r="L90" i="1"/>
  <c r="L89" i="1"/>
  <c r="L74" i="1"/>
  <c r="X50" i="1"/>
  <c r="X48" i="1"/>
  <c r="X46" i="1"/>
  <c r="X44" i="1"/>
  <c r="X40" i="1"/>
  <c r="X426" i="1"/>
  <c r="L265" i="1"/>
  <c r="L289" i="1"/>
  <c r="L65" i="1"/>
  <c r="L393" i="1"/>
  <c r="X219" i="1"/>
  <c r="X438" i="1"/>
  <c r="L361" i="1"/>
  <c r="L186" i="1"/>
  <c r="L378" i="1"/>
  <c r="L97" i="1"/>
  <c r="L154" i="1"/>
  <c r="L306" i="1"/>
  <c r="L145" i="1"/>
  <c r="L305" i="1"/>
  <c r="L354" i="1"/>
  <c r="L161" i="1"/>
  <c r="L274" i="1"/>
  <c r="T41" i="1"/>
  <c r="T43" i="1"/>
  <c r="T49" i="1"/>
  <c r="T40" i="1"/>
  <c r="T46" i="1"/>
  <c r="L54" i="1"/>
  <c r="L52" i="1"/>
  <c r="T54" i="1"/>
  <c r="Y42" i="1"/>
  <c r="Y39" i="1"/>
  <c r="L43" i="1"/>
  <c r="Y45" i="1"/>
  <c r="Y54" i="1"/>
  <c r="Y40" i="1"/>
  <c r="Y51" i="1"/>
  <c r="Y49" i="1"/>
  <c r="Y46" i="1"/>
  <c r="Y44" i="1"/>
  <c r="T39" i="1"/>
  <c r="T47" i="1"/>
  <c r="Y47" i="1"/>
  <c r="Y52" i="1"/>
  <c r="T45" i="1"/>
  <c r="Y41" i="1"/>
  <c r="T51" i="1"/>
  <c r="Y43" i="1"/>
  <c r="Y50" i="1"/>
  <c r="T53" i="1"/>
  <c r="T48" i="1"/>
  <c r="Y53" i="1"/>
  <c r="V49" i="1"/>
  <c r="V41" i="1"/>
  <c r="V48" i="1"/>
  <c r="V40" i="1"/>
  <c r="V54" i="1"/>
  <c r="V53" i="1"/>
  <c r="V45" i="1"/>
  <c r="V51" i="1"/>
  <c r="V43" i="1"/>
  <c r="Q50" i="1"/>
  <c r="Q42" i="1"/>
  <c r="Q47" i="1"/>
  <c r="Q39" i="1"/>
  <c r="Y48" i="1"/>
  <c r="Q52" i="1"/>
  <c r="Q44" i="1"/>
  <c r="V46" i="1"/>
  <c r="T42" i="1"/>
  <c r="L42" i="1"/>
  <c r="X42" i="1" s="1"/>
  <c r="X400" i="1" l="1"/>
  <c r="X128" i="1"/>
  <c r="X291" i="1"/>
  <c r="X248" i="1"/>
  <c r="X69" i="1"/>
  <c r="X302" i="1"/>
  <c r="X110" i="1"/>
  <c r="X309" i="1"/>
  <c r="X253" i="1"/>
  <c r="X195" i="1"/>
  <c r="X182" i="1"/>
  <c r="X348" i="1"/>
  <c r="X71" i="1"/>
  <c r="X67" i="1"/>
  <c r="X86" i="1"/>
  <c r="X124" i="1"/>
  <c r="X191" i="1"/>
  <c r="X278" i="1"/>
  <c r="X394" i="1"/>
  <c r="X314" i="1"/>
  <c r="X234" i="1"/>
  <c r="X185" i="1"/>
  <c r="X386" i="1"/>
  <c r="X73" i="1"/>
  <c r="X257" i="1"/>
  <c r="X122" i="1"/>
  <c r="X209" i="1"/>
  <c r="X202" i="1"/>
  <c r="X370" i="1"/>
  <c r="X169" i="1"/>
  <c r="X193" i="1"/>
  <c r="X161" i="1"/>
  <c r="X113" i="1"/>
  <c r="X66" i="1"/>
  <c r="X137" i="1"/>
  <c r="X409" i="1"/>
  <c r="X121" i="1"/>
  <c r="X361" i="1"/>
  <c r="X52" i="1"/>
  <c r="X329" i="1"/>
  <c r="X425" i="1"/>
  <c r="X217" i="1"/>
  <c r="X378" i="1"/>
  <c r="X74" i="1"/>
  <c r="X65" i="1"/>
  <c r="X417" i="1"/>
  <c r="X105" i="1"/>
  <c r="X233" i="1"/>
  <c r="X218" i="1"/>
  <c r="X194" i="1"/>
  <c r="X298" i="1"/>
  <c r="X410" i="1"/>
  <c r="X146" i="1"/>
  <c r="X170" i="1"/>
  <c r="X369" i="1"/>
  <c r="X226" i="1"/>
  <c r="X241" i="1"/>
  <c r="X434" i="1"/>
  <c r="X297" i="1"/>
  <c r="X43" i="1"/>
  <c r="X385" i="1"/>
  <c r="X289" i="1"/>
  <c r="X242" i="1"/>
  <c r="X250" i="1"/>
  <c r="X129" i="1"/>
  <c r="X145" i="1"/>
  <c r="X114" i="1"/>
  <c r="X321" i="1"/>
  <c r="X354" i="1"/>
  <c r="X306" i="1"/>
  <c r="X186" i="1"/>
  <c r="X265" i="1"/>
  <c r="X89" i="1"/>
  <c r="X322" i="1"/>
  <c r="X362" i="1"/>
  <c r="X338" i="1"/>
  <c r="X98" i="1"/>
  <c r="X201" i="1"/>
  <c r="X82" i="1"/>
  <c r="X106" i="1"/>
  <c r="X177" i="1"/>
  <c r="X130" i="1"/>
  <c r="X58" i="1"/>
  <c r="X81" i="1"/>
  <c r="X258" i="1"/>
  <c r="X273" i="1"/>
  <c r="X337" i="1"/>
  <c r="X138" i="1"/>
  <c r="X346" i="1"/>
  <c r="X162" i="1"/>
  <c r="X433" i="1"/>
  <c r="X313" i="1"/>
  <c r="X330" i="1"/>
  <c r="X274" i="1"/>
  <c r="X305" i="1"/>
  <c r="X154" i="1"/>
  <c r="X97" i="1"/>
  <c r="X393" i="1"/>
  <c r="X54" i="1"/>
  <c r="X210" i="1"/>
  <c r="X353" i="1"/>
  <c r="X225" i="1"/>
  <c r="X281" i="1"/>
  <c r="X282" i="1"/>
  <c r="X345" i="1"/>
  <c r="X90" i="1"/>
  <c r="X401" i="1"/>
  <c r="X266" i="1"/>
  <c r="X178" i="1"/>
  <c r="V39" i="1"/>
  <c r="V47" i="1"/>
  <c r="V42" i="1"/>
  <c r="V44" i="1"/>
  <c r="V52" i="1"/>
  <c r="V50" i="1"/>
  <c r="H13" i="1"/>
  <c r="L13" i="1" s="1"/>
  <c r="I13" i="1"/>
  <c r="J13" i="1"/>
  <c r="K13" i="1"/>
  <c r="O13" i="1"/>
  <c r="T13" i="1" s="1"/>
  <c r="R13" i="1"/>
  <c r="S13" i="1"/>
  <c r="U13" i="1"/>
  <c r="X13" i="1" l="1"/>
  <c r="Y13" i="1"/>
  <c r="Q13" i="1"/>
  <c r="V13" i="1" s="1"/>
  <c r="D29" i="3"/>
  <c r="M16" i="3" l="1"/>
  <c r="R15" i="3"/>
  <c r="R17" i="3"/>
  <c r="L14" i="3"/>
  <c r="L15" i="3"/>
  <c r="R18" i="3"/>
  <c r="W14" i="3"/>
  <c r="W15" i="3"/>
  <c r="U16" i="3"/>
  <c r="J14" i="3"/>
  <c r="H15" i="3"/>
  <c r="H16" i="3"/>
  <c r="J15" i="3"/>
  <c r="Y14" i="3"/>
  <c r="P16" i="3"/>
  <c r="T17" i="3"/>
  <c r="T18" i="3"/>
  <c r="D16" i="3"/>
  <c r="Y13" i="3"/>
  <c r="D13" i="3"/>
  <c r="T15" i="3"/>
  <c r="T16" i="3"/>
  <c r="U17" i="3"/>
  <c r="U18" i="3"/>
  <c r="D17" i="3"/>
  <c r="X13" i="3"/>
  <c r="H14" i="3"/>
  <c r="U15" i="3"/>
  <c r="V16" i="3"/>
  <c r="V17" i="3"/>
  <c r="V18" i="3"/>
  <c r="D18" i="3"/>
  <c r="W13" i="3"/>
  <c r="V15" i="3"/>
  <c r="W16" i="3"/>
  <c r="W17" i="3"/>
  <c r="W18" i="3"/>
  <c r="E14" i="3"/>
  <c r="V13" i="3"/>
  <c r="T14" i="3"/>
  <c r="X15" i="3"/>
  <c r="X16" i="3"/>
  <c r="X17" i="3"/>
  <c r="X18" i="3"/>
  <c r="E15" i="3"/>
  <c r="U13" i="3"/>
  <c r="U14" i="3"/>
  <c r="Y15" i="3"/>
  <c r="Y16" i="3"/>
  <c r="Y17" i="3"/>
  <c r="Y18" i="3"/>
  <c r="E16" i="3"/>
  <c r="T13" i="3"/>
  <c r="J17" i="3"/>
  <c r="H18" i="3"/>
  <c r="J18" i="3"/>
  <c r="J16" i="3"/>
  <c r="E17" i="3"/>
  <c r="N16" i="3"/>
  <c r="E18" i="3"/>
  <c r="X14" i="3"/>
  <c r="H17" i="3"/>
  <c r="V14" i="3"/>
  <c r="D14" i="3"/>
  <c r="D15" i="3"/>
  <c r="S16" i="3"/>
  <c r="AC16" i="3"/>
  <c r="AC17" i="3"/>
  <c r="R16" i="3"/>
  <c r="K16" i="3"/>
  <c r="I16" i="3"/>
  <c r="AB14" i="3"/>
  <c r="AB16" i="3"/>
  <c r="AC18" i="3"/>
  <c r="AC14" i="3"/>
  <c r="AB17" i="3"/>
  <c r="AB15" i="3"/>
  <c r="AB13" i="3"/>
  <c r="AB18" i="3"/>
  <c r="AC13" i="3"/>
  <c r="L16" i="3"/>
  <c r="Q16" i="3"/>
  <c r="AC15" i="3"/>
  <c r="O16" i="3"/>
  <c r="F16" i="3"/>
  <c r="L18" i="3"/>
  <c r="L17" i="3"/>
  <c r="R14" i="3"/>
  <c r="G16" i="3"/>
  <c r="B29" i="3"/>
  <c r="E29" i="3"/>
  <c r="E13" i="3" s="1"/>
  <c r="H29" i="3"/>
  <c r="H13" i="3" s="1"/>
  <c r="J29" i="3"/>
  <c r="J13" i="3" s="1"/>
  <c r="L29" i="3"/>
  <c r="L13" i="3" s="1"/>
  <c r="R29" i="3"/>
  <c r="R13" i="3" s="1"/>
  <c r="H19" i="3" l="1"/>
  <c r="W19" i="3"/>
  <c r="E19" i="3"/>
  <c r="J19" i="3"/>
  <c r="U19" i="3"/>
  <c r="T19" i="3"/>
  <c r="AB19" i="3"/>
  <c r="V19" i="3"/>
  <c r="AC19" i="3"/>
  <c r="D19" i="3"/>
  <c r="R19" i="3"/>
  <c r="Y19" i="3"/>
  <c r="L19" i="3"/>
  <c r="X19" i="3"/>
  <c r="R12" i="1"/>
  <c r="S12" i="1"/>
  <c r="U12" i="1"/>
  <c r="O12" i="1"/>
  <c r="I12" i="1"/>
  <c r="J12" i="1"/>
  <c r="K12" i="1"/>
  <c r="H12" i="1"/>
  <c r="L12" i="1" l="1"/>
  <c r="X12" i="1" s="1"/>
  <c r="T12" i="1"/>
  <c r="Q12" i="1"/>
  <c r="R18" i="1" l="1"/>
  <c r="S18" i="1"/>
  <c r="U18" i="1"/>
  <c r="O18" i="1"/>
  <c r="H18" i="1"/>
  <c r="I18" i="1"/>
  <c r="J18" i="1"/>
  <c r="K18" i="1"/>
  <c r="T18" i="1" l="1"/>
  <c r="Q18" i="1"/>
  <c r="L18" i="1"/>
  <c r="X18" i="1" s="1"/>
  <c r="R3" i="1"/>
  <c r="S3" i="1"/>
  <c r="U3" i="1"/>
  <c r="R4" i="1"/>
  <c r="S4" i="1"/>
  <c r="U4" i="1"/>
  <c r="R5" i="1"/>
  <c r="S5" i="1"/>
  <c r="U5" i="1"/>
  <c r="R6" i="1"/>
  <c r="S6" i="1"/>
  <c r="U6" i="1"/>
  <c r="R7" i="1"/>
  <c r="S7" i="1"/>
  <c r="U7" i="1"/>
  <c r="R8" i="1"/>
  <c r="S8" i="1"/>
  <c r="U8" i="1"/>
  <c r="R9" i="1"/>
  <c r="S9" i="1"/>
  <c r="U9" i="1"/>
  <c r="R10" i="1"/>
  <c r="S10" i="1"/>
  <c r="U10" i="1"/>
  <c r="R11" i="1"/>
  <c r="S11" i="1"/>
  <c r="U11" i="1"/>
  <c r="R14" i="1"/>
  <c r="S14" i="1"/>
  <c r="U14" i="1"/>
  <c r="R15" i="1"/>
  <c r="S15" i="1"/>
  <c r="U15" i="1"/>
  <c r="R16" i="1"/>
  <c r="S16" i="1"/>
  <c r="U16" i="1"/>
  <c r="R17" i="1"/>
  <c r="S17" i="1"/>
  <c r="U17" i="1"/>
  <c r="R19" i="1"/>
  <c r="S19" i="1"/>
  <c r="U19" i="1"/>
  <c r="R20" i="1"/>
  <c r="S20" i="1"/>
  <c r="U20" i="1"/>
  <c r="R21" i="1"/>
  <c r="S21" i="1"/>
  <c r="U21" i="1"/>
  <c r="R22" i="1"/>
  <c r="S22" i="1"/>
  <c r="U22" i="1"/>
  <c r="R23" i="1"/>
  <c r="S23" i="1"/>
  <c r="U23" i="1"/>
  <c r="R24" i="1"/>
  <c r="S24" i="1"/>
  <c r="U24" i="1"/>
  <c r="R25" i="1"/>
  <c r="S25" i="1"/>
  <c r="U25" i="1"/>
  <c r="R26" i="1"/>
  <c r="S26" i="1"/>
  <c r="U26" i="1"/>
  <c r="R27" i="1"/>
  <c r="S27" i="1"/>
  <c r="U27" i="1"/>
  <c r="R28" i="1"/>
  <c r="S28" i="1"/>
  <c r="U28" i="1"/>
  <c r="R29" i="1"/>
  <c r="S29" i="1"/>
  <c r="U29" i="1"/>
  <c r="R30" i="1"/>
  <c r="S30" i="1"/>
  <c r="U30" i="1"/>
  <c r="R31" i="1"/>
  <c r="S31" i="1"/>
  <c r="U31" i="1"/>
  <c r="R32" i="1"/>
  <c r="S32" i="1"/>
  <c r="U32" i="1"/>
  <c r="R33" i="1"/>
  <c r="S33" i="1"/>
  <c r="U33" i="1"/>
  <c r="R34" i="1"/>
  <c r="S34" i="1"/>
  <c r="U34" i="1"/>
  <c r="R35" i="1"/>
  <c r="S35" i="1"/>
  <c r="U35" i="1"/>
  <c r="R36" i="1"/>
  <c r="S36" i="1"/>
  <c r="U36" i="1"/>
  <c r="R37" i="1"/>
  <c r="S37" i="1"/>
  <c r="U37" i="1"/>
  <c r="R38" i="1"/>
  <c r="S38" i="1"/>
  <c r="U38" i="1"/>
  <c r="U2" i="1"/>
  <c r="S2" i="1"/>
  <c r="R2" i="1"/>
  <c r="O3" i="1"/>
  <c r="O4" i="1"/>
  <c r="O5" i="1"/>
  <c r="O6" i="1"/>
  <c r="O7" i="1"/>
  <c r="O8" i="1"/>
  <c r="O9" i="1"/>
  <c r="O10" i="1"/>
  <c r="O11" i="1"/>
  <c r="O14" i="1"/>
  <c r="O15" i="1"/>
  <c r="O16" i="1"/>
  <c r="O17" i="1"/>
  <c r="O19" i="1"/>
  <c r="O20" i="1"/>
  <c r="O21" i="1"/>
  <c r="O22" i="1"/>
  <c r="O23" i="1"/>
  <c r="O24" i="1"/>
  <c r="O25" i="1"/>
  <c r="O26" i="1"/>
  <c r="O27" i="1"/>
  <c r="O28" i="1"/>
  <c r="O29" i="1"/>
  <c r="O30" i="1"/>
  <c r="O31" i="1"/>
  <c r="O32" i="1"/>
  <c r="O33" i="1"/>
  <c r="O34" i="1"/>
  <c r="O35" i="1"/>
  <c r="O36" i="1"/>
  <c r="P18" i="3" s="1"/>
  <c r="O37" i="1"/>
  <c r="O38" i="1"/>
  <c r="K3" i="1"/>
  <c r="K4" i="1"/>
  <c r="K5" i="1"/>
  <c r="K6" i="1"/>
  <c r="K7" i="1"/>
  <c r="K8" i="1"/>
  <c r="K9" i="1"/>
  <c r="K10" i="1"/>
  <c r="K11" i="1"/>
  <c r="K14" i="1"/>
  <c r="K15" i="1"/>
  <c r="K16" i="1"/>
  <c r="K17" i="1"/>
  <c r="K19" i="1"/>
  <c r="K20" i="1"/>
  <c r="K21" i="1"/>
  <c r="K22" i="1"/>
  <c r="K23" i="1"/>
  <c r="K24" i="1"/>
  <c r="K25" i="1"/>
  <c r="K26" i="1"/>
  <c r="K27" i="1"/>
  <c r="K28" i="1"/>
  <c r="K29" i="1"/>
  <c r="K30" i="1"/>
  <c r="K31" i="1"/>
  <c r="K32" i="1"/>
  <c r="K33" i="1"/>
  <c r="K34" i="1"/>
  <c r="K35" i="1"/>
  <c r="K36" i="1"/>
  <c r="I18" i="3" s="1"/>
  <c r="K37" i="1"/>
  <c r="K38" i="1"/>
  <c r="K2" i="1"/>
  <c r="J3" i="1"/>
  <c r="J4" i="1"/>
  <c r="J5" i="1"/>
  <c r="J6" i="1"/>
  <c r="J7" i="1"/>
  <c r="J8" i="1"/>
  <c r="J9" i="1"/>
  <c r="J10" i="1"/>
  <c r="J11" i="1"/>
  <c r="J14" i="1"/>
  <c r="J15" i="1"/>
  <c r="J16" i="1"/>
  <c r="J17" i="1"/>
  <c r="J19" i="1"/>
  <c r="J20" i="1"/>
  <c r="J21" i="1"/>
  <c r="J22" i="1"/>
  <c r="J23" i="1"/>
  <c r="J24" i="1"/>
  <c r="J25" i="1"/>
  <c r="J26" i="1"/>
  <c r="J27" i="1"/>
  <c r="J28" i="1"/>
  <c r="J29" i="1"/>
  <c r="J30" i="1"/>
  <c r="J31" i="1"/>
  <c r="J32" i="1"/>
  <c r="J33" i="1"/>
  <c r="J34" i="1"/>
  <c r="J35" i="1"/>
  <c r="J36" i="1"/>
  <c r="K18" i="3" s="1"/>
  <c r="J37" i="1"/>
  <c r="J38" i="1"/>
  <c r="J2" i="1"/>
  <c r="I3" i="1"/>
  <c r="I4" i="1"/>
  <c r="I5" i="1"/>
  <c r="I6" i="1"/>
  <c r="I7" i="1"/>
  <c r="I8" i="1"/>
  <c r="I9" i="1"/>
  <c r="I10" i="1"/>
  <c r="I11" i="1"/>
  <c r="I14" i="1"/>
  <c r="I15" i="1"/>
  <c r="I16" i="1"/>
  <c r="I17" i="1"/>
  <c r="I19" i="1"/>
  <c r="I20" i="1"/>
  <c r="I21" i="1"/>
  <c r="I22" i="1"/>
  <c r="I23" i="1"/>
  <c r="I24" i="1"/>
  <c r="I25" i="1"/>
  <c r="I26" i="1"/>
  <c r="I27" i="1"/>
  <c r="I28" i="1"/>
  <c r="I29" i="1"/>
  <c r="I30" i="1"/>
  <c r="I31" i="1"/>
  <c r="I32" i="1"/>
  <c r="I33" i="1"/>
  <c r="I34" i="1"/>
  <c r="I35" i="1"/>
  <c r="I36" i="1"/>
  <c r="I37" i="1"/>
  <c r="I38" i="1"/>
  <c r="I2" i="1"/>
  <c r="H3" i="1"/>
  <c r="H4" i="1"/>
  <c r="H5" i="1"/>
  <c r="H6" i="1"/>
  <c r="H7" i="1"/>
  <c r="H8" i="1"/>
  <c r="H9" i="1"/>
  <c r="H10" i="1"/>
  <c r="H11" i="1"/>
  <c r="H14" i="1"/>
  <c r="H15" i="1"/>
  <c r="H16" i="1"/>
  <c r="H17" i="1"/>
  <c r="H19" i="1"/>
  <c r="H20" i="1"/>
  <c r="H21" i="1"/>
  <c r="H22" i="1"/>
  <c r="H23" i="1"/>
  <c r="H24" i="1"/>
  <c r="H25" i="1"/>
  <c r="H26" i="1"/>
  <c r="H27" i="1"/>
  <c r="H28" i="1"/>
  <c r="H29" i="1"/>
  <c r="H30" i="1"/>
  <c r="H31" i="1"/>
  <c r="H32" i="1"/>
  <c r="H33" i="1"/>
  <c r="H34" i="1"/>
  <c r="H35" i="1"/>
  <c r="H36" i="1"/>
  <c r="F18" i="3" s="1"/>
  <c r="H37" i="1"/>
  <c r="H38" i="1"/>
  <c r="H2" i="1"/>
  <c r="Y2" i="1" l="1"/>
  <c r="K29" i="3"/>
  <c r="P29" i="3"/>
  <c r="S18" i="3"/>
  <c r="P17" i="3"/>
  <c r="S17" i="3"/>
  <c r="F17" i="3"/>
  <c r="K17" i="3"/>
  <c r="M18" i="3"/>
  <c r="S29" i="3"/>
  <c r="Y12" i="1"/>
  <c r="M29" i="3"/>
  <c r="I29" i="3"/>
  <c r="M17" i="3"/>
  <c r="I17" i="3"/>
  <c r="Y18" i="1"/>
  <c r="L19" i="1"/>
  <c r="X19" i="1" s="1"/>
  <c r="L34" i="1"/>
  <c r="X34" i="1" s="1"/>
  <c r="L26" i="1"/>
  <c r="X26" i="1" s="1"/>
  <c r="L17" i="1"/>
  <c r="X17" i="1" s="1"/>
  <c r="L8" i="1"/>
  <c r="L27" i="1"/>
  <c r="X27" i="1" s="1"/>
  <c r="L33" i="1"/>
  <c r="X33" i="1" s="1"/>
  <c r="L16" i="1"/>
  <c r="X16" i="1" s="1"/>
  <c r="L28" i="1"/>
  <c r="X28" i="1" s="1"/>
  <c r="L35" i="1"/>
  <c r="X35" i="1" s="1"/>
  <c r="L9" i="1"/>
  <c r="X9" i="1" s="1"/>
  <c r="L25" i="1"/>
  <c r="X25" i="1" s="1"/>
  <c r="L7" i="1"/>
  <c r="X7" i="1" s="1"/>
  <c r="L2" i="1"/>
  <c r="X2" i="1" s="1"/>
  <c r="F29" i="3"/>
  <c r="L32" i="1"/>
  <c r="X32" i="1" s="1"/>
  <c r="L24" i="1"/>
  <c r="X24" i="1" s="1"/>
  <c r="L15" i="1"/>
  <c r="X15" i="1" s="1"/>
  <c r="L6" i="1"/>
  <c r="X6" i="1" s="1"/>
  <c r="L20" i="1"/>
  <c r="L23" i="1"/>
  <c r="X23" i="1" s="1"/>
  <c r="L5" i="1"/>
  <c r="X5" i="1" s="1"/>
  <c r="L36" i="1"/>
  <c r="X36" i="1" s="1"/>
  <c r="L31" i="1"/>
  <c r="X31" i="1" s="1"/>
  <c r="L14" i="1"/>
  <c r="X14" i="1" s="1"/>
  <c r="L38" i="1"/>
  <c r="L30" i="1"/>
  <c r="L22" i="1"/>
  <c r="X22" i="1" s="1"/>
  <c r="L4" i="1"/>
  <c r="X4" i="1" s="1"/>
  <c r="L10" i="1"/>
  <c r="X10" i="1" s="1"/>
  <c r="L37" i="1"/>
  <c r="X37" i="1" s="1"/>
  <c r="L29" i="1"/>
  <c r="X29" i="1" s="1"/>
  <c r="L21" i="1"/>
  <c r="X21" i="1" s="1"/>
  <c r="L11" i="1"/>
  <c r="L3" i="1"/>
  <c r="X3" i="1" s="1"/>
  <c r="T17" i="1"/>
  <c r="T26" i="1"/>
  <c r="T35" i="1"/>
  <c r="T16" i="1"/>
  <c r="T32" i="1"/>
  <c r="T34" i="1"/>
  <c r="T25" i="1"/>
  <c r="T31" i="1"/>
  <c r="T8" i="1"/>
  <c r="T38" i="1"/>
  <c r="T22" i="1"/>
  <c r="T4" i="1"/>
  <c r="T7" i="1"/>
  <c r="T21" i="1"/>
  <c r="T11" i="1"/>
  <c r="T3" i="1"/>
  <c r="Q26" i="1"/>
  <c r="Q17" i="1"/>
  <c r="Q8" i="1"/>
  <c r="Q25" i="1"/>
  <c r="Q31" i="1"/>
  <c r="Q21" i="1"/>
  <c r="Q32" i="1"/>
  <c r="Q11" i="1"/>
  <c r="Q38" i="1"/>
  <c r="Q7" i="1"/>
  <c r="Q34" i="1"/>
  <c r="Q16" i="1"/>
  <c r="Q3" i="1"/>
  <c r="Q35" i="1"/>
  <c r="Q22" i="1"/>
  <c r="Q4" i="1"/>
  <c r="Q2" i="1"/>
  <c r="T2" i="1"/>
  <c r="Q33" i="1"/>
  <c r="T33" i="1"/>
  <c r="Q28" i="1"/>
  <c r="T28" i="1"/>
  <c r="Q20" i="1"/>
  <c r="T20" i="1"/>
  <c r="Q10" i="1"/>
  <c r="T10" i="1"/>
  <c r="Q27" i="1"/>
  <c r="T27" i="1"/>
  <c r="Q19" i="1"/>
  <c r="T19" i="1"/>
  <c r="Q9" i="1"/>
  <c r="T9" i="1"/>
  <c r="Q37" i="1"/>
  <c r="T37" i="1"/>
  <c r="Q30" i="1"/>
  <c r="T30" i="1"/>
  <c r="Q24" i="1"/>
  <c r="T24" i="1"/>
  <c r="Q15" i="1"/>
  <c r="T15" i="1"/>
  <c r="Q6" i="1"/>
  <c r="T6" i="1"/>
  <c r="Q36" i="1"/>
  <c r="T36" i="1"/>
  <c r="Q29" i="1"/>
  <c r="T29" i="1"/>
  <c r="Q23" i="1"/>
  <c r="T23" i="1"/>
  <c r="T14" i="1"/>
  <c r="Q5" i="1"/>
  <c r="T5" i="1"/>
  <c r="M14" i="3" l="1"/>
  <c r="M15" i="3"/>
  <c r="I13" i="3"/>
  <c r="K14" i="3"/>
  <c r="K15" i="3"/>
  <c r="S15" i="3"/>
  <c r="I14" i="3"/>
  <c r="K13" i="3"/>
  <c r="I15" i="3"/>
  <c r="F15" i="3"/>
  <c r="X8" i="1"/>
  <c r="M13" i="3"/>
  <c r="F13" i="3"/>
  <c r="F14" i="3"/>
  <c r="X30" i="1"/>
  <c r="X11" i="1"/>
  <c r="X38" i="1"/>
  <c r="X20" i="1"/>
  <c r="P15" i="3"/>
  <c r="S13" i="3"/>
  <c r="P13" i="3"/>
  <c r="S14" i="3"/>
  <c r="P14" i="3"/>
  <c r="N17" i="3"/>
  <c r="G29" i="3"/>
  <c r="Q29" i="3"/>
  <c r="Q18" i="3"/>
  <c r="N18" i="3"/>
  <c r="G18" i="3"/>
  <c r="Q17" i="3"/>
  <c r="G17" i="3"/>
  <c r="V18" i="1"/>
  <c r="V12" i="1"/>
  <c r="V19" i="1"/>
  <c r="V2" i="1"/>
  <c r="V29" i="1"/>
  <c r="V30" i="1"/>
  <c r="V27" i="1"/>
  <c r="V28" i="1"/>
  <c r="V22" i="1"/>
  <c r="V3" i="1"/>
  <c r="V32" i="1"/>
  <c r="V21" i="1"/>
  <c r="V35" i="1"/>
  <c r="V16" i="1"/>
  <c r="V11" i="1"/>
  <c r="V8" i="1"/>
  <c r="V4" i="1"/>
  <c r="O17" i="3" s="1"/>
  <c r="V25" i="1"/>
  <c r="V37" i="1"/>
  <c r="V34" i="1"/>
  <c r="V17" i="1"/>
  <c r="V24" i="1"/>
  <c r="V20" i="1"/>
  <c r="V36" i="1"/>
  <c r="O18" i="3" s="1"/>
  <c r="V33" i="1"/>
  <c r="V14" i="1"/>
  <c r="V15" i="1"/>
  <c r="V9" i="1"/>
  <c r="V10" i="1"/>
  <c r="V31" i="1"/>
  <c r="V23" i="1"/>
  <c r="V38" i="1"/>
  <c r="V5" i="1"/>
  <c r="V6" i="1"/>
  <c r="V7" i="1"/>
  <c r="V26" i="1"/>
  <c r="N15" i="3" l="1"/>
  <c r="M19" i="3"/>
  <c r="K19" i="3"/>
  <c r="I19" i="3"/>
  <c r="F19" i="3"/>
  <c r="G14" i="3"/>
  <c r="G13" i="3"/>
  <c r="G15" i="3"/>
  <c r="S19" i="3"/>
  <c r="P19" i="3"/>
  <c r="O14" i="3"/>
  <c r="Q14" i="3"/>
  <c r="Q15" i="3"/>
  <c r="Q13" i="3"/>
  <c r="O15" i="3"/>
  <c r="N13" i="3"/>
  <c r="N14" i="3"/>
  <c r="O13" i="3"/>
  <c r="G19" i="3" l="1"/>
  <c r="O19" i="3"/>
  <c r="N19" i="3"/>
  <c r="Q19" i="3"/>
  <c r="Y3" i="1" l="1"/>
  <c r="Y5" i="1"/>
  <c r="Y6" i="1"/>
  <c r="Y8" i="1"/>
  <c r="Y9" i="1"/>
  <c r="Y11" i="1"/>
  <c r="Y19" i="1"/>
  <c r="Y21" i="1"/>
  <c r="Y22" i="1"/>
  <c r="Y23" i="1"/>
  <c r="Y25" i="1"/>
  <c r="Y33" i="1"/>
  <c r="Y36" i="1" l="1"/>
  <c r="Y29" i="1"/>
  <c r="Y27" i="1"/>
  <c r="Y16" i="1"/>
  <c r="Y14" i="1"/>
  <c r="Y37" i="1"/>
  <c r="Y30" i="1"/>
  <c r="Y28" i="1"/>
  <c r="Y24" i="1"/>
  <c r="Y20" i="1"/>
  <c r="Y17" i="1"/>
  <c r="Y15" i="1"/>
  <c r="Y10" i="1"/>
  <c r="Y4" i="1"/>
  <c r="Y38" i="1"/>
  <c r="Y34" i="1"/>
  <c r="Y31" i="1"/>
  <c r="Y7" i="1"/>
  <c r="Y35" i="1"/>
  <c r="Y32" i="1"/>
  <c r="Y26"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<sst xmlns="http://schemas.openxmlformats.org/spreadsheetml/2006/main" count="4517" uniqueCount="1515">
  <si>
    <t>Summary Table</t>
  </si>
  <si>
    <t>Fluvial Flood Zone Coverage</t>
  </si>
  <si>
    <t>Risk of Flooding from Surface Water</t>
  </si>
  <si>
    <t>Flood Zone 1</t>
  </si>
  <si>
    <t>Flood Zone 2</t>
  </si>
  <si>
    <t>Flood Zone 3a</t>
  </si>
  <si>
    <t>Flood Zone 3b</t>
  </si>
  <si>
    <t>Low Risk (1 in 1000 year outline)</t>
  </si>
  <si>
    <t>Medium Risk (1 in 100 year outline)</t>
  </si>
  <si>
    <t>High Risk (1 in 30 year outline)</t>
  </si>
  <si>
    <t>Proposed Use</t>
  </si>
  <si>
    <t>Number of Sites</t>
  </si>
  <si>
    <t>Area (ha)</t>
  </si>
  <si>
    <t xml:space="preserve">No. 100% </t>
  </si>
  <si>
    <t>No.</t>
  </si>
  <si>
    <t>TOTAL</t>
  </si>
  <si>
    <t>Key</t>
  </si>
  <si>
    <t>The colour coding shows the highest risk element of the flood zone that is present on site and is not in itself an indication of whether the site should or shouldn’t be developed for flooding reason</t>
  </si>
  <si>
    <t>Main Table</t>
  </si>
  <si>
    <t xml:space="preserve">Flood Zone 1 + Surface Water </t>
  </si>
  <si>
    <t>Site Reference</t>
  </si>
  <si>
    <t>Site Name</t>
  </si>
  <si>
    <t>%</t>
  </si>
  <si>
    <t>Flood Risk Vulnerability Classification (NPPF)</t>
  </si>
  <si>
    <t>Level 1 Strategic Recommendation (see SFRA Report)</t>
  </si>
  <si>
    <t>Development Considerations</t>
  </si>
  <si>
    <t>Recommended Next Steps</t>
  </si>
  <si>
    <t>Council Comments</t>
  </si>
  <si>
    <t>Council Decision on Site for Local Plan</t>
  </si>
  <si>
    <t>SiteRef</t>
  </si>
  <si>
    <t>Name</t>
  </si>
  <si>
    <t>Proposed_Use</t>
  </si>
  <si>
    <t>Area_Ha</t>
  </si>
  <si>
    <t>FZ3b_Area</t>
  </si>
  <si>
    <t>FZ3a_Area</t>
  </si>
  <si>
    <t>FZ2_Area</t>
  </si>
  <si>
    <t>FZ1_Area</t>
  </si>
  <si>
    <t>FZ3b_pct</t>
  </si>
  <si>
    <t>FZ3a_pct</t>
  </si>
  <si>
    <t>FZ2_pct</t>
  </si>
  <si>
    <t>FZ1</t>
  </si>
  <si>
    <t>RoFSW30yr_Area</t>
  </si>
  <si>
    <t>RoFSW100yr_Area</t>
  </si>
  <si>
    <t>RoFSW100yr_Area_cumulative</t>
  </si>
  <si>
    <t>RoFSW1000yr_Area</t>
  </si>
  <si>
    <t>RoFSW1000yr_Area_cumulative</t>
  </si>
  <si>
    <t>RoFSW30yr_pct</t>
  </si>
  <si>
    <t>RoFSW100yr_pct</t>
  </si>
  <si>
    <t>RoFSW100yr_pct_cumulative</t>
  </si>
  <si>
    <t>RoFSW1000yr_pct</t>
  </si>
  <si>
    <t>RoFSW1000yr_pct_cumulative</t>
  </si>
  <si>
    <t>QA</t>
  </si>
  <si>
    <t>Less vulnerable</t>
  </si>
  <si>
    <t>More vulnerable</t>
  </si>
  <si>
    <t>Future_functional_floodplain_area</t>
  </si>
  <si>
    <t>Future_FF_pct</t>
  </si>
  <si>
    <t>Flood Zone 3a + climate change (additional risk)</t>
  </si>
  <si>
    <t>Future_FZ3a_area</t>
  </si>
  <si>
    <t>Future_FZ3a_pct</t>
  </si>
  <si>
    <t>Reservoir Flooding</t>
  </si>
  <si>
    <t>Reservoir Flood Maps Dry Day Extent</t>
  </si>
  <si>
    <t>Risk of groundwater emergence (JBA Groundwater Map)</t>
  </si>
  <si>
    <t>Dry day reservoir area</t>
  </si>
  <si>
    <t>Dry day reservoir pct</t>
  </si>
  <si>
    <t xml:space="preserve">No risk. </t>
  </si>
  <si>
    <t>Risk of groundwater emergence to both surface and subsurface assets. Groundwater may emerge at significant rates.</t>
  </si>
  <si>
    <t>Risk of groundwater emergence to both surface and subsurface assets. There is the possibility of groundwater emerging at the surface locally.</t>
  </si>
  <si>
    <t>Risk of emergence to subsurface assets, but surface manifestation of groundwater is unlikely.</t>
  </si>
  <si>
    <t>Future_FZ2_area</t>
  </si>
  <si>
    <t>Future_FZ2_pct</t>
  </si>
  <si>
    <t>Flood Zone 2 + climate change (additional risk)</t>
  </si>
  <si>
    <t>CfS:100</t>
  </si>
  <si>
    <t>CfS:102</t>
  </si>
  <si>
    <t>CfS:103</t>
  </si>
  <si>
    <t>CfS:104</t>
  </si>
  <si>
    <t>CfS:105</t>
  </si>
  <si>
    <t>CfS:106</t>
  </si>
  <si>
    <t>CfS:107</t>
  </si>
  <si>
    <t>CfS:108</t>
  </si>
  <si>
    <t>CfS:109</t>
  </si>
  <si>
    <t>CfS:11</t>
  </si>
  <si>
    <t>CfS:110</t>
  </si>
  <si>
    <t>CfS:111</t>
  </si>
  <si>
    <t>CfS:112</t>
  </si>
  <si>
    <t>CfS:113</t>
  </si>
  <si>
    <t>CfS:114</t>
  </si>
  <si>
    <t>CfS:115</t>
  </si>
  <si>
    <t>CfS:116</t>
  </si>
  <si>
    <t>CfS:117</t>
  </si>
  <si>
    <t>CfS:118</t>
  </si>
  <si>
    <t>CfS:119</t>
  </si>
  <si>
    <t>CfS:12</t>
  </si>
  <si>
    <t>CfS:120</t>
  </si>
  <si>
    <t>CfS:124</t>
  </si>
  <si>
    <t>CfS:125</t>
  </si>
  <si>
    <t>CfS:126</t>
  </si>
  <si>
    <t>CfS:127</t>
  </si>
  <si>
    <t>CfS:129</t>
  </si>
  <si>
    <t>CfS:13</t>
  </si>
  <si>
    <t>CfS:130</t>
  </si>
  <si>
    <t>CfS:131</t>
  </si>
  <si>
    <t>CfS:132</t>
  </si>
  <si>
    <t>CfS:133</t>
  </si>
  <si>
    <t>CfS:134</t>
  </si>
  <si>
    <t>CfS:135</t>
  </si>
  <si>
    <t>CfS:136</t>
  </si>
  <si>
    <t>CfS:137</t>
  </si>
  <si>
    <t>CfS:138</t>
  </si>
  <si>
    <t>CfS:139</t>
  </si>
  <si>
    <t>CfS:14</t>
  </si>
  <si>
    <t>CfS:140</t>
  </si>
  <si>
    <t>CfS:141</t>
  </si>
  <si>
    <t>CfS:142</t>
  </si>
  <si>
    <t>CfS:143</t>
  </si>
  <si>
    <t>CfS:144</t>
  </si>
  <si>
    <t>CfS:145</t>
  </si>
  <si>
    <t>CfS:146</t>
  </si>
  <si>
    <t>CfS:147</t>
  </si>
  <si>
    <t>CfS:148</t>
  </si>
  <si>
    <t>CfS:149</t>
  </si>
  <si>
    <t>CfS:15</t>
  </si>
  <si>
    <t>CfS:150</t>
  </si>
  <si>
    <t>CfS:151</t>
  </si>
  <si>
    <t>CfS:152</t>
  </si>
  <si>
    <t>CfS:153</t>
  </si>
  <si>
    <t>CfS:154</t>
  </si>
  <si>
    <t>CfS:155</t>
  </si>
  <si>
    <t>CfS:156</t>
  </si>
  <si>
    <t>CfS:157</t>
  </si>
  <si>
    <t>CfS:158</t>
  </si>
  <si>
    <t>CfS:159</t>
  </si>
  <si>
    <t>CfS:16</t>
  </si>
  <si>
    <t>CfS:160</t>
  </si>
  <si>
    <t>CfS:161</t>
  </si>
  <si>
    <t>CfS:162</t>
  </si>
  <si>
    <t>CfS:163</t>
  </si>
  <si>
    <t>CfS:164</t>
  </si>
  <si>
    <t>CfS:165</t>
  </si>
  <si>
    <t>CfS:166</t>
  </si>
  <si>
    <t>CfS:167</t>
  </si>
  <si>
    <t>CfS:168</t>
  </si>
  <si>
    <t>CfS:169</t>
  </si>
  <si>
    <t>CfS:17</t>
  </si>
  <si>
    <t>CfS:170</t>
  </si>
  <si>
    <t>CfS:171</t>
  </si>
  <si>
    <t>CfS:172</t>
  </si>
  <si>
    <t>CfS:173</t>
  </si>
  <si>
    <t>CfS:174</t>
  </si>
  <si>
    <t>CfS:175</t>
  </si>
  <si>
    <t>CfS:176</t>
  </si>
  <si>
    <t>CfS:177</t>
  </si>
  <si>
    <t>CfS:178</t>
  </si>
  <si>
    <t>CfS:179</t>
  </si>
  <si>
    <t>CfS:18</t>
  </si>
  <si>
    <t>CfS:180</t>
  </si>
  <si>
    <t>CfS:181</t>
  </si>
  <si>
    <t>CfS:182</t>
  </si>
  <si>
    <t>CfS:183</t>
  </si>
  <si>
    <t>CfS:184</t>
  </si>
  <si>
    <t>CfS:185</t>
  </si>
  <si>
    <t>CfS:186</t>
  </si>
  <si>
    <t>CfS:187</t>
  </si>
  <si>
    <t>CfS:188</t>
  </si>
  <si>
    <t>CfS:189</t>
  </si>
  <si>
    <t>CfS:190</t>
  </si>
  <si>
    <t>CfS:192</t>
  </si>
  <si>
    <t>CfS:193</t>
  </si>
  <si>
    <t>CfS:194</t>
  </si>
  <si>
    <t>CfS:195</t>
  </si>
  <si>
    <t>CfS:196</t>
  </si>
  <si>
    <t>CfS:197</t>
  </si>
  <si>
    <t>CfS:198</t>
  </si>
  <si>
    <t>CfS:199</t>
  </si>
  <si>
    <t>CfS:2</t>
  </si>
  <si>
    <t>CfS:200</t>
  </si>
  <si>
    <t>CfS:201</t>
  </si>
  <si>
    <t>CfS:202</t>
  </si>
  <si>
    <t>CfS:203</t>
  </si>
  <si>
    <t>CfS:205</t>
  </si>
  <si>
    <t>CfS:206</t>
  </si>
  <si>
    <t>CfS:207</t>
  </si>
  <si>
    <t>CfS:208</t>
  </si>
  <si>
    <t>CfS:209</t>
  </si>
  <si>
    <t>CfS:21</t>
  </si>
  <si>
    <t>CfS:210</t>
  </si>
  <si>
    <t>CfS:211</t>
  </si>
  <si>
    <t>CfS:212</t>
  </si>
  <si>
    <t>CfS:213</t>
  </si>
  <si>
    <t>CfS:214</t>
  </si>
  <si>
    <t>CfS:215</t>
  </si>
  <si>
    <t>CfS:216</t>
  </si>
  <si>
    <t>CfS:217</t>
  </si>
  <si>
    <t>CfS:219</t>
  </si>
  <si>
    <t>CfS:22</t>
  </si>
  <si>
    <t>CfS:220</t>
  </si>
  <si>
    <t>CfS:221</t>
  </si>
  <si>
    <t>CfS:222</t>
  </si>
  <si>
    <t>CfS:224</t>
  </si>
  <si>
    <t>CfS:225</t>
  </si>
  <si>
    <t>CfS:226</t>
  </si>
  <si>
    <t>CfS:227</t>
  </si>
  <si>
    <t>CfS:228</t>
  </si>
  <si>
    <t>CfS:229</t>
  </si>
  <si>
    <t>CfS:23</t>
  </si>
  <si>
    <t>CfS:230</t>
  </si>
  <si>
    <t>CfS:231</t>
  </si>
  <si>
    <t>CfS:232</t>
  </si>
  <si>
    <t>CfS:233</t>
  </si>
  <si>
    <t>CfS:234</t>
  </si>
  <si>
    <t>CfS:235</t>
  </si>
  <si>
    <t>CfS:236</t>
  </si>
  <si>
    <t>CfS:238</t>
  </si>
  <si>
    <t>CfS:239</t>
  </si>
  <si>
    <t>CfS:24</t>
  </si>
  <si>
    <t>CfS:240</t>
  </si>
  <si>
    <t>CfS:241</t>
  </si>
  <si>
    <t>CfS:242</t>
  </si>
  <si>
    <t>CfS:243</t>
  </si>
  <si>
    <t>CfS:244</t>
  </si>
  <si>
    <t>CfS:245</t>
  </si>
  <si>
    <t>CfS:246</t>
  </si>
  <si>
    <t>CfS:247</t>
  </si>
  <si>
    <t>CfS:248</t>
  </si>
  <si>
    <t>CfS:249</t>
  </si>
  <si>
    <t>CfS:250</t>
  </si>
  <si>
    <t>CfS:251</t>
  </si>
  <si>
    <t>CfS:252</t>
  </si>
  <si>
    <t>CfS:253</t>
  </si>
  <si>
    <t>CfS:254</t>
  </si>
  <si>
    <t>CfS:255</t>
  </si>
  <si>
    <t>CfS:256</t>
  </si>
  <si>
    <t>CfS:257</t>
  </si>
  <si>
    <t>CfS:258</t>
  </si>
  <si>
    <t>CfS:259</t>
  </si>
  <si>
    <t>CfS:260</t>
  </si>
  <si>
    <t>CfS:261</t>
  </si>
  <si>
    <t>CfS:262</t>
  </si>
  <si>
    <t>CfS:263</t>
  </si>
  <si>
    <t>CfS:264</t>
  </si>
  <si>
    <t>CfS:265</t>
  </si>
  <si>
    <t>CfS:267</t>
  </si>
  <si>
    <t>CfS:268</t>
  </si>
  <si>
    <t>CfS:269</t>
  </si>
  <si>
    <t>CfS:270</t>
  </si>
  <si>
    <t>CfS:271</t>
  </si>
  <si>
    <t>CfS:272</t>
  </si>
  <si>
    <t>CfS:273</t>
  </si>
  <si>
    <t>CfS:274</t>
  </si>
  <si>
    <t>CfS:275</t>
  </si>
  <si>
    <t>CfS:276</t>
  </si>
  <si>
    <t>CfS:277</t>
  </si>
  <si>
    <t>CfS:278</t>
  </si>
  <si>
    <t>CfS:279</t>
  </si>
  <si>
    <t>CfS:28</t>
  </si>
  <si>
    <t>CfS:281</t>
  </si>
  <si>
    <t>CfS:282</t>
  </si>
  <si>
    <t>CfS:283</t>
  </si>
  <si>
    <t>CfS:284</t>
  </si>
  <si>
    <t>CfS:285</t>
  </si>
  <si>
    <t>CfS:286</t>
  </si>
  <si>
    <t>CfS:287</t>
  </si>
  <si>
    <t>CfS:288</t>
  </si>
  <si>
    <t>CfS:29</t>
  </si>
  <si>
    <t>CfS:290</t>
  </si>
  <si>
    <t>CfS:291</t>
  </si>
  <si>
    <t>CfS:292</t>
  </si>
  <si>
    <t>CfS:293</t>
  </si>
  <si>
    <t>CfS:294</t>
  </si>
  <si>
    <t>CfS:295</t>
  </si>
  <si>
    <t>CfS:296</t>
  </si>
  <si>
    <t>CfS:297</t>
  </si>
  <si>
    <t>CfS:298</t>
  </si>
  <si>
    <t>CfS:299</t>
  </si>
  <si>
    <t>CfS:30</t>
  </si>
  <si>
    <t>CfS:300</t>
  </si>
  <si>
    <t>CfS:301</t>
  </si>
  <si>
    <t>CfS:302</t>
  </si>
  <si>
    <t>CfS:303</t>
  </si>
  <si>
    <t>CfS:304</t>
  </si>
  <si>
    <t>CfS:305</t>
  </si>
  <si>
    <t>CfS:306</t>
  </si>
  <si>
    <t>CfS:307</t>
  </si>
  <si>
    <t>CfS:308</t>
  </si>
  <si>
    <t>CfS:309</t>
  </si>
  <si>
    <t>CfS:31</t>
  </si>
  <si>
    <t>CfS:310</t>
  </si>
  <si>
    <t>CfS:311</t>
  </si>
  <si>
    <t>CfS:312</t>
  </si>
  <si>
    <t>CfS:313</t>
  </si>
  <si>
    <t>CfS:314</t>
  </si>
  <si>
    <t>CfS:315</t>
  </si>
  <si>
    <t>CfS:316</t>
  </si>
  <si>
    <t>CfS:317</t>
  </si>
  <si>
    <t>CfS:318</t>
  </si>
  <si>
    <t>CfS:319</t>
  </si>
  <si>
    <t>CfS:32</t>
  </si>
  <si>
    <t>CfS:320</t>
  </si>
  <si>
    <t>CfS:321</t>
  </si>
  <si>
    <t>CfS:322</t>
  </si>
  <si>
    <t>CfS:323</t>
  </si>
  <si>
    <t>CfS:324</t>
  </si>
  <si>
    <t>CfS:325</t>
  </si>
  <si>
    <t>CfS:326</t>
  </si>
  <si>
    <t>CfS:327</t>
  </si>
  <si>
    <t>CfS:328</t>
  </si>
  <si>
    <t>CfS:329</t>
  </si>
  <si>
    <t>CfS:33</t>
  </si>
  <si>
    <t>CfS:330</t>
  </si>
  <si>
    <t>CfS:331</t>
  </si>
  <si>
    <t>CfS:332</t>
  </si>
  <si>
    <t>CfS:333</t>
  </si>
  <si>
    <t>CfS:334</t>
  </si>
  <si>
    <t>CfS:335</t>
  </si>
  <si>
    <t>CfS:336</t>
  </si>
  <si>
    <t>CfS:337</t>
  </si>
  <si>
    <t>CfS:338</t>
  </si>
  <si>
    <t>CfS:339</t>
  </si>
  <si>
    <t>CfS:34</t>
  </si>
  <si>
    <t>CfS:340</t>
  </si>
  <si>
    <t>CfS:341</t>
  </si>
  <si>
    <t>CfS:342</t>
  </si>
  <si>
    <t>CfS:343</t>
  </si>
  <si>
    <t>CfS:344</t>
  </si>
  <si>
    <t>CfS:345</t>
  </si>
  <si>
    <t>CfS:346</t>
  </si>
  <si>
    <t>CfS:347</t>
  </si>
  <si>
    <t>CfS:348</t>
  </si>
  <si>
    <t>CfS:349</t>
  </si>
  <si>
    <t>CfS:35</t>
  </si>
  <si>
    <t>CfS:350</t>
  </si>
  <si>
    <t>CfS:351</t>
  </si>
  <si>
    <t>CfS:352</t>
  </si>
  <si>
    <t>CfS:353</t>
  </si>
  <si>
    <t>CfS:354</t>
  </si>
  <si>
    <t>CfS:355</t>
  </si>
  <si>
    <t>CfS:356</t>
  </si>
  <si>
    <t>CfS:357</t>
  </si>
  <si>
    <t>CfS:358</t>
  </si>
  <si>
    <t>CfS:359</t>
  </si>
  <si>
    <t>CfS:36</t>
  </si>
  <si>
    <t>CfS:360</t>
  </si>
  <si>
    <t>CfS:361</t>
  </si>
  <si>
    <t>CfS:362</t>
  </si>
  <si>
    <t>CfS:363</t>
  </si>
  <si>
    <t>CfS:364</t>
  </si>
  <si>
    <t>CfS:365</t>
  </si>
  <si>
    <t>CfS:366</t>
  </si>
  <si>
    <t>CfS:367</t>
  </si>
  <si>
    <t>CfS:368</t>
  </si>
  <si>
    <t>CfS:369</t>
  </si>
  <si>
    <t>CfS:370</t>
  </si>
  <si>
    <t>CfS:371</t>
  </si>
  <si>
    <t>CfS:372</t>
  </si>
  <si>
    <t>CfS:373</t>
  </si>
  <si>
    <t>CfS:374</t>
  </si>
  <si>
    <t>CfS:375</t>
  </si>
  <si>
    <t>CfS:376</t>
  </si>
  <si>
    <t>CfS:377</t>
  </si>
  <si>
    <t>CfS:378</t>
  </si>
  <si>
    <t>CfS:379</t>
  </si>
  <si>
    <t>CfS:38</t>
  </si>
  <si>
    <t>CfS:380</t>
  </si>
  <si>
    <t>CfS:381</t>
  </si>
  <si>
    <t>CfS:382</t>
  </si>
  <si>
    <t>CfS:383</t>
  </si>
  <si>
    <t>CfS:384</t>
  </si>
  <si>
    <t>CfS:385</t>
  </si>
  <si>
    <t>CfS:39</t>
  </si>
  <si>
    <t>CfS:40</t>
  </si>
  <si>
    <t>CfS:41</t>
  </si>
  <si>
    <t>CfS:42</t>
  </si>
  <si>
    <t>CfS:43</t>
  </si>
  <si>
    <t>CfS:44</t>
  </si>
  <si>
    <t>CfS:45</t>
  </si>
  <si>
    <t>CfS:46</t>
  </si>
  <si>
    <t>CfS:47</t>
  </si>
  <si>
    <t>CfS:48</t>
  </si>
  <si>
    <t>CfS:49</t>
  </si>
  <si>
    <t>CfS:51</t>
  </si>
  <si>
    <t>CfS:52</t>
  </si>
  <si>
    <t>CfS:53</t>
  </si>
  <si>
    <t>CfS:54</t>
  </si>
  <si>
    <t>CfS:55</t>
  </si>
  <si>
    <t>CfS:57</t>
  </si>
  <si>
    <t>CfS:58</t>
  </si>
  <si>
    <t>CfS:59</t>
  </si>
  <si>
    <t>CfS:60</t>
  </si>
  <si>
    <t>CfS:61</t>
  </si>
  <si>
    <t>CfS:62</t>
  </si>
  <si>
    <t>CfS:63</t>
  </si>
  <si>
    <t>CfS:64</t>
  </si>
  <si>
    <t>CfS:65</t>
  </si>
  <si>
    <t>CfS:66</t>
  </si>
  <si>
    <t>CfS:7</t>
  </si>
  <si>
    <t>CfS:73</t>
  </si>
  <si>
    <t>CfS:74</t>
  </si>
  <si>
    <t>CfS:75</t>
  </si>
  <si>
    <t>CfS:76</t>
  </si>
  <si>
    <t>CfS:77</t>
  </si>
  <si>
    <t>CfS:78</t>
  </si>
  <si>
    <t>CfS:79</t>
  </si>
  <si>
    <t>CfS:8</t>
  </si>
  <si>
    <t>CfS:80</t>
  </si>
  <si>
    <t>CfS:81</t>
  </si>
  <si>
    <t>CfS:82</t>
  </si>
  <si>
    <t>CfS:83</t>
  </si>
  <si>
    <t>CfS:84</t>
  </si>
  <si>
    <t>CfS:85</t>
  </si>
  <si>
    <t>CfS:86</t>
  </si>
  <si>
    <t>CfS:87</t>
  </si>
  <si>
    <t>CfS:88</t>
  </si>
  <si>
    <t>CfS:89</t>
  </si>
  <si>
    <t>CfS:90</t>
  </si>
  <si>
    <t>CfS:91</t>
  </si>
  <si>
    <t>CfS:92</t>
  </si>
  <si>
    <t>CfS:93</t>
  </si>
  <si>
    <t>CfS:94</t>
  </si>
  <si>
    <t>CfS:95</t>
  </si>
  <si>
    <t>CfS:97</t>
  </si>
  <si>
    <t>CfS:98</t>
  </si>
  <si>
    <t>CfS:99</t>
  </si>
  <si>
    <t>CfS23-241</t>
  </si>
  <si>
    <t>CfS23-2410</t>
  </si>
  <si>
    <t>CfS23-2411</t>
  </si>
  <si>
    <t>CfS23-2412</t>
  </si>
  <si>
    <t>CfS23-24120</t>
  </si>
  <si>
    <t>CfS23-24124</t>
  </si>
  <si>
    <t>CfS23-24125</t>
  </si>
  <si>
    <t>CfS23-24128</t>
  </si>
  <si>
    <t>CfS23-24129</t>
  </si>
  <si>
    <t>CfS23-24136</t>
  </si>
  <si>
    <t>CfS23-2414</t>
  </si>
  <si>
    <t>CfS23-24149</t>
  </si>
  <si>
    <t>CfS23-2415</t>
  </si>
  <si>
    <t>CfS23-2416</t>
  </si>
  <si>
    <t>CfS23-24169</t>
  </si>
  <si>
    <t>CfS23-2417</t>
  </si>
  <si>
    <t>CfS23-24179</t>
  </si>
  <si>
    <t>CfS23-2418</t>
  </si>
  <si>
    <t>CfS23-24180</t>
  </si>
  <si>
    <t>CfS23-24187</t>
  </si>
  <si>
    <t>CfS23-24188</t>
  </si>
  <si>
    <t>CfS23-2420</t>
  </si>
  <si>
    <t>CfS23-24209</t>
  </si>
  <si>
    <t>CfS23-2421</t>
  </si>
  <si>
    <t>CfS23-24210</t>
  </si>
  <si>
    <t>CfS23-2422</t>
  </si>
  <si>
    <t>CfS23-24233</t>
  </si>
  <si>
    <t>CfS23-24234</t>
  </si>
  <si>
    <t>CfS23-24235</t>
  </si>
  <si>
    <t>CfS23-24236</t>
  </si>
  <si>
    <t>CfS23-24237</t>
  </si>
  <si>
    <t>CfS23-24239</t>
  </si>
  <si>
    <t>CfS23-2424</t>
  </si>
  <si>
    <t>CfS23-24241</t>
  </si>
  <si>
    <t>CfS23-24246</t>
  </si>
  <si>
    <t>CfS23-24247</t>
  </si>
  <si>
    <t>CfS23-24248</t>
  </si>
  <si>
    <t>CfS23-24249</t>
  </si>
  <si>
    <t>CfS23-24251</t>
  </si>
  <si>
    <t>CfS23-24252</t>
  </si>
  <si>
    <t>CfS23-24264</t>
  </si>
  <si>
    <t>CfS23-24265</t>
  </si>
  <si>
    <t>CfS23-2428</t>
  </si>
  <si>
    <t>CfS23-24284</t>
  </si>
  <si>
    <t>CfS23-24285</t>
  </si>
  <si>
    <t>CfS23-24286</t>
  </si>
  <si>
    <t>CfS23-24288</t>
  </si>
  <si>
    <t>CfS23-24289</t>
  </si>
  <si>
    <t>CfS23-24290</t>
  </si>
  <si>
    <t>CfS23-24291</t>
  </si>
  <si>
    <t>CfS23-24293</t>
  </si>
  <si>
    <t>CfS23-24294</t>
  </si>
  <si>
    <t>CfS23-24295</t>
  </si>
  <si>
    <t>CfS23-24296</t>
  </si>
  <si>
    <t>CfS23-24298</t>
  </si>
  <si>
    <t>CfS23-24299</t>
  </si>
  <si>
    <t>CfS23-243</t>
  </si>
  <si>
    <t>CfS23-24300</t>
  </si>
  <si>
    <t>CfS23-24303</t>
  </si>
  <si>
    <t>CfS23-24304</t>
  </si>
  <si>
    <t>CfS23-24306</t>
  </si>
  <si>
    <t>CfS23-24307</t>
  </si>
  <si>
    <t>CfS23-24308</t>
  </si>
  <si>
    <t>CfS23-24309</t>
  </si>
  <si>
    <t>CfS23-24310</t>
  </si>
  <si>
    <t>CfS23-24312</t>
  </si>
  <si>
    <t>CfS23-24314</t>
  </si>
  <si>
    <t>CfS23-24316</t>
  </si>
  <si>
    <t>CfS23-24318</t>
  </si>
  <si>
    <t>CfS23-24319</t>
  </si>
  <si>
    <t>CfS23-24320</t>
  </si>
  <si>
    <t>CfS23-24321</t>
  </si>
  <si>
    <t>CfS23-24322</t>
  </si>
  <si>
    <t>CfS23-244</t>
  </si>
  <si>
    <t>CfS23-2444</t>
  </si>
  <si>
    <t>CfS23-245</t>
  </si>
  <si>
    <t>CfS23-2450</t>
  </si>
  <si>
    <t>CfS23-2455</t>
  </si>
  <si>
    <t>CfS23-247</t>
  </si>
  <si>
    <t>CfS23-248</t>
  </si>
  <si>
    <t>CfS23-2481</t>
  </si>
  <si>
    <t>CfS23-2486</t>
  </si>
  <si>
    <t>CfS23-249</t>
  </si>
  <si>
    <t>CfS386</t>
  </si>
  <si>
    <t>CfS387</t>
  </si>
  <si>
    <t>CfS388</t>
  </si>
  <si>
    <t>CfS389</t>
  </si>
  <si>
    <t>Land East of Harrison Way, St Ives (smaller site)</t>
  </si>
  <si>
    <t>Land East of Parkhall Road, Somersham</t>
  </si>
  <si>
    <t>Pear Tree Solar Farm, Abbotsley</t>
  </si>
  <si>
    <t>Land adjacent to Second and Third Avenue, Warboys</t>
  </si>
  <si>
    <t>Land East of Daintree Way, Hemingford Grey</t>
  </si>
  <si>
    <t>West of Wennington Road Wennington, Abbots Ripton</t>
  </si>
  <si>
    <t>Land North of The Pasture and South of Rectory Lane, Somersham</t>
  </si>
  <si>
    <t>Land West of Peterborough Road and South of Grazeley Gardens, Farcet</t>
  </si>
  <si>
    <t>Land South of Meadow Lane St Ives</t>
  </si>
  <si>
    <t>Green End Field, Sawtry</t>
  </si>
  <si>
    <t>Land North of Meadow Lane, St Ives</t>
  </si>
  <si>
    <t>Home Farm, Bythorn</t>
  </si>
  <si>
    <t>Land off Main Street, Bythorn</t>
  </si>
  <si>
    <t>Land East of Clack Lane, Bythorn</t>
  </si>
  <si>
    <t>Land West of Clack Lane, Bythorn</t>
  </si>
  <si>
    <t>Land West of A1 and South of Haddon House, Haddon</t>
  </si>
  <si>
    <t>Land West of Huntingdon Road slip road from A1307, Fenstanton</t>
  </si>
  <si>
    <t>Land North of Glatton Ways and East of Glatton Hall, Glatton</t>
  </si>
  <si>
    <t>Land South of Biggin Lane, Ramsey</t>
  </si>
  <si>
    <t>Land south of Stilton Golf Course</t>
  </si>
  <si>
    <t>Fruit Field opposite Victory Playing Field, Catworth</t>
  </si>
  <si>
    <t>School Farm, Stocking Fen Road, Ramsey</t>
  </si>
  <si>
    <t>Swift Car Care, Buckden Road, Brampton</t>
  </si>
  <si>
    <t>Land East of B661, The Green, Great Staughton</t>
  </si>
  <si>
    <t>Land South West of Yaxley and East of A1(M) near Norman Cross</t>
  </si>
  <si>
    <t>Land off Middlemoor Road, Ramsey St Mary</t>
  </si>
  <si>
    <t>Land North of Thrapston Road and South of the A141(larger site), Brampton</t>
  </si>
  <si>
    <t>Land North West of Buckworth Road, Alconbury Weston</t>
  </si>
  <si>
    <t>Land adjacent A1 at Norman Cross, Folksworth</t>
  </si>
  <si>
    <t>Land off High Street, Stilton</t>
  </si>
  <si>
    <t>Land off Hawthorn Road, Folksworth (smaller site)</t>
  </si>
  <si>
    <t>Land rear of 51 Church Road, Warboys</t>
  </si>
  <si>
    <t>Land West of 41 Vinegar Hill, Alconbury Weston</t>
  </si>
  <si>
    <t>Field opposite The Glebe, New Road, Offord Cluny</t>
  </si>
  <si>
    <t>Land South of Warboys Sports Field, Warboys</t>
  </si>
  <si>
    <t>48 Old Great North Road, Alconbury Weston</t>
  </si>
  <si>
    <t>Land to the North of Thrapston road Brampton and West of Poplars Farm 38, Brampton</t>
  </si>
  <si>
    <t>Land West of London Road and South of Stokes Drive, Godmanchester</t>
  </si>
  <si>
    <t>West of High Street, Great Paxton</t>
  </si>
  <si>
    <t>Land at Low Harthay and Woodhatch Farms (smaller site), Brampton</t>
  </si>
  <si>
    <t>Bury Industrial Estate, Old Station Road, Bury</t>
  </si>
  <si>
    <t>Land off Caldecote Road, Stilton</t>
  </si>
  <si>
    <t>Cell Energy, Vicarage Lane, Diddington</t>
  </si>
  <si>
    <t>Land South East of 73 Main Road, Stonely</t>
  </si>
  <si>
    <t>Little End, Station Road, Warboys</t>
  </si>
  <si>
    <t>Land off Ugg Mere Court Road, Ramsey Heights</t>
  </si>
  <si>
    <t>Chestnut Farm, Ramsey Mereside</t>
  </si>
  <si>
    <t>Land North of Humberdale Way, Warboys</t>
  </si>
  <si>
    <t>Land East of Peterborough Road, Farcet (cross boundary site with Peterborough City Council)</t>
  </si>
  <si>
    <t>Land Southwest of B1090 and East of Stangate Hill B1043 (larger site), Sawtry</t>
  </si>
  <si>
    <t>Land South of 29 The Green, Great Staughton</t>
  </si>
  <si>
    <t>Land off Pingle Bank, Holme</t>
  </si>
  <si>
    <t>Land West of Harris Lane, Wistow</t>
  </si>
  <si>
    <t>Land off Causeway Road, Broughton</t>
  </si>
  <si>
    <t>Land North Of 23 To 33 Oundle Road, Alwalton</t>
  </si>
  <si>
    <t>Land to the West of Toll Bar Way and Green End Road (smaller site), Sawtry</t>
  </si>
  <si>
    <t>Land West of High Street and North of Dunstall Close (smaller site), Offord Cluny</t>
  </si>
  <si>
    <t>Land at Church Street/Short Drove, Holme</t>
  </si>
  <si>
    <t>Land South West Of Old Toll Bar House Toll Bar Lane, Keyston</t>
  </si>
  <si>
    <t>Land at Cranbrook Plants, Colne Road, Colne (Somersham)</t>
  </si>
  <si>
    <t>Land East of Loves Farm (Tithe Farm Extension), St Neots</t>
  </si>
  <si>
    <t>Land opposite Jolly Hills Farm, Molesworth</t>
  </si>
  <si>
    <t>Land to the East of St Judith's Lane and west of Toll Bar Way and Green End Road (larger site), Sawtry</t>
  </si>
  <si>
    <t>Land North of High Street and East of Bury Road, Bury</t>
  </si>
  <si>
    <t>Dews Bus and Coach Depot, Chatteris Road, Somersham</t>
  </si>
  <si>
    <t>Land South of Great North Road, Alconbury</t>
  </si>
  <si>
    <t>Land to the rear of The Stilton Cheese Inn</t>
  </si>
  <si>
    <t>Land at New Road, Warboys</t>
  </si>
  <si>
    <t>Land to the South of Rectory Road, Bluntisham</t>
  </si>
  <si>
    <t>Land adjacent The Rectory, Church Road, Brampton</t>
  </si>
  <si>
    <t>Land to the North East of the Brookside Industrial Estate, Sawtry</t>
  </si>
  <si>
    <t>Land East of Fox Road, Catworth</t>
  </si>
  <si>
    <t>Field South of St Ives Road, Hemingford Grey</t>
  </si>
  <si>
    <t>Ramsey Gateway, St Mary's Road, Ramsey</t>
  </si>
  <si>
    <t>Land East of Church Road, Warboys</t>
  </si>
  <si>
    <t>Land South of 35 Church Street (smaller site), Somersham</t>
  </si>
  <si>
    <t>Land to the West of Graveley Road, Offord D'Arcy</t>
  </si>
  <si>
    <t>Collmart Growers, Pondersbridge</t>
  </si>
  <si>
    <t>Claylands Farm, Main Road, Stonely</t>
  </si>
  <si>
    <t>Former PH Plant Hire and 9 Cross Street, Farcet</t>
  </si>
  <si>
    <t>Land North of Main Road, opposite Gimbers End, Stonely</t>
  </si>
  <si>
    <t>Eagle Business Park, Phase 3, Yaxley</t>
  </si>
  <si>
    <t>Land West of Cullum Farm and Yes! Estate, London Road, St Ives (Hemingford Grey)</t>
  </si>
  <si>
    <t>Yaxley Road, Holme</t>
  </si>
  <si>
    <t>Land South of 143 High Street, Hail Weston</t>
  </si>
  <si>
    <t>Land off Old Houghton Road, Houghton and Wyton</t>
  </si>
  <si>
    <t>Land South of 35 Church Street (larger site), Somersham</t>
  </si>
  <si>
    <t>Land North of Bluntisham Road, Needingworth</t>
  </si>
  <si>
    <t>Land rear of 16 to 58 North Street, Stilton</t>
  </si>
  <si>
    <t>The Walnuts, 113 High Street, Hail Weston</t>
  </si>
  <si>
    <t>Land off Cheveril Lane, Bury</t>
  </si>
  <si>
    <t>Land End Farm, Pidley</t>
  </si>
  <si>
    <t>Old Football Field, Warboys Road, Pidley</t>
  </si>
  <si>
    <t>Land adjacent to Chapel Lane, Great Gidding</t>
  </si>
  <si>
    <t>Land south of Great Gidding Village Hall, Great Gidding</t>
  </si>
  <si>
    <t>Land adjacent to 52 Main Street, Great Gidding</t>
  </si>
  <si>
    <t>Land East of Vinegar Hill, Alconbury Weston</t>
  </si>
  <si>
    <t>Land at New Manor Farm, Houghton and Wyton</t>
  </si>
  <si>
    <t>Sapley Park Garden Village</t>
  </si>
  <si>
    <t>Land to the North of Houghton Road (larger site), St Ives</t>
  </si>
  <si>
    <t>Land Adjacent to Manor Court, Offord Cluny</t>
  </si>
  <si>
    <t>Royal Oak Gardens, High Street, Hemingford Abbots</t>
  </si>
  <si>
    <t>Land between Houghton Hill Road and Sawtry Way</t>
  </si>
  <si>
    <t>Land Opposite Manor House, High Street, Offord Cluny</t>
  </si>
  <si>
    <t>Land South of Caxton Road, Great Gransden</t>
  </si>
  <si>
    <t>Land West of Little Paxton</t>
  </si>
  <si>
    <t>Burgess &amp; Walker, South of entrance to Needingworth Industrial Estate, St Ives (Needingworth)</t>
  </si>
  <si>
    <t>Land West of A1 (North of Peterborough Motorway Services) - Option B (smaller site), Haddon</t>
  </si>
  <si>
    <t>Emmanuel Knoll Village, Godmanchester</t>
  </si>
  <si>
    <t>Land East of Wintringham Park, St Neots</t>
  </si>
  <si>
    <t>Land West of A1 (North of Peterborough Motorway Services) - Option A, (larger site) Haddon</t>
  </si>
  <si>
    <t>Land at Potton Road (Rectory Farm), Eynesbury Hardwick, St Neots</t>
  </si>
  <si>
    <t>Land East of Bishops Way, Buckden</t>
  </si>
  <si>
    <t>Land West of Needingworth</t>
  </si>
  <si>
    <t>Land at A1 West (South) - South of Peterborough Motorway Services, Haddon</t>
  </si>
  <si>
    <t>Land to South-West of College Farm (larger site), Somersham</t>
  </si>
  <si>
    <t>Land North of Oldhurst Road, Pidley</t>
  </si>
  <si>
    <t>Land to the North West of Holme Fen Drove, Colne</t>
  </si>
  <si>
    <t>Hemingford Grey Lake, South of Marsh Lane, Hemingford Grey</t>
  </si>
  <si>
    <t>Bittens Field, North of Warboys Road, Pidely</t>
  </si>
  <si>
    <t>Land East of Kimbolton Road, Stow Longa</t>
  </si>
  <si>
    <t>Colne Fen Farm and Fishery, South of Chatteris Road, Somersham (Colne)</t>
  </si>
  <si>
    <t>Land south of the Paddocks, Folksworth</t>
  </si>
  <si>
    <t>Land North of A141, between Huntingdon Racecourse and A1307</t>
  </si>
  <si>
    <t>Area 1 Park Farm, Brampton</t>
  </si>
  <si>
    <t>Area 2 Park Farm, Brampton</t>
  </si>
  <si>
    <t>Area 3 Park Farm, Brampton</t>
  </si>
  <si>
    <t>Area 4 Park Farm, Brampton</t>
  </si>
  <si>
    <t>Southoe Garden Village, Southoe</t>
  </si>
  <si>
    <t>Folly Farm, London Road, Yaxley</t>
  </si>
  <si>
    <t>Old Ramsey Road, St Ives</t>
  </si>
  <si>
    <t>Land South of St Swithin's Church, Old Weston</t>
  </si>
  <si>
    <t>Land North of Station Road, Bluntisham</t>
  </si>
  <si>
    <t>Land East of Hilton Road, Fenstanton</t>
  </si>
  <si>
    <t>Land at Weybridge Farm (Brampton Cross)</t>
  </si>
  <si>
    <t>Land to South of College Farm, Somersham</t>
  </si>
  <si>
    <t>Abbotsley Golf Club</t>
  </si>
  <si>
    <t>Land North of High Street, Hilton</t>
  </si>
  <si>
    <t>Land South of Ermine Street (adjoining Huntingdon)</t>
  </si>
  <si>
    <t>Land at Colne Road, Somersham (Colne)</t>
  </si>
  <si>
    <t>Land North of Priory Park, St Neots</t>
  </si>
  <si>
    <t>Land South of Manor Farm, Old Weston</t>
  </si>
  <si>
    <t>Giffords Park, East of B1040, St Ives, (Needingworth)</t>
  </si>
  <si>
    <t>Penny Green, Abbots Ripton</t>
  </si>
  <si>
    <t>Land off Huntingdon Road, Brampton</t>
  </si>
  <si>
    <t>Lodel Farm, Overcote Road, Needingworth</t>
  </si>
  <si>
    <t>Land South of Station Road, Abbots Ripton</t>
  </si>
  <si>
    <t>Land at Water Meadows, South of Huntingdon Road, Brampton</t>
  </si>
  <si>
    <t>Westwood Farm, North of Marley Road, St Ives</t>
  </si>
  <si>
    <t>The Lattenburys (land to the South of the A1307 and North of A14, and West of A1198)</t>
  </si>
  <si>
    <t>Land West of Colne Road, Bluntisham</t>
  </si>
  <si>
    <t>Land West of Eltisley Road, Great Gransden</t>
  </si>
  <si>
    <t>Land South of Ramsey Road adjoining Kingsland Farm (larger site), Wistow</t>
  </si>
  <si>
    <t>Forty Foot Field, North of Mill Lane, Ramsey Forty Foot</t>
  </si>
  <si>
    <t>Land West of Rideaway, Hemingford Abbots</t>
  </si>
  <si>
    <t>Land East of St Neots</t>
  </si>
  <si>
    <t>Gloucester Barn, Fen Road, Pidley</t>
  </si>
  <si>
    <t>Land South of Ramsey Road, North West of Kingsland Farm (smaller site), Wistow</t>
  </si>
  <si>
    <t>Lodge Farm, North of A141, Huntingdon (Wyton on the Hill)</t>
  </si>
  <si>
    <t>Land West of West Street, Great Gransden</t>
  </si>
  <si>
    <t>Land South of Ramsey Road, North East of Kingsland Farm (smaller site), Wistow</t>
  </si>
  <si>
    <t>Home Farm South, Abbots Ripton</t>
  </si>
  <si>
    <t>Home Farm North, Abbots Ripton</t>
  </si>
  <si>
    <t>Manor Farm, Brampton</t>
  </si>
  <si>
    <t>Land East of Wood Lane, Ramsey</t>
  </si>
  <si>
    <t>Land North of Houghton Road (southern portion), St Ives (Wyton on the Hill)</t>
  </si>
  <si>
    <t>Land East of Stocking Fen Road, Ramsey</t>
  </si>
  <si>
    <t>Land off Conington Road, Fenstanton</t>
  </si>
  <si>
    <t>Land South West of Pound Close, Hail Weston</t>
  </si>
  <si>
    <t>Land North of Hollow Lane, Ramsey</t>
  </si>
  <si>
    <t>Land West of Manor Farm, Yelling</t>
  </si>
  <si>
    <t>College Farm, West of Newlands Industrial Estate, Somersham</t>
  </si>
  <si>
    <t>Woodlane Farm, West of Ramsey Road, Ramsey Forty Foot, Ramsey</t>
  </si>
  <si>
    <t>Land at Bridge Farm, Ramsey Forty Foot</t>
  </si>
  <si>
    <t>Land South of Main Street, Yaxley</t>
  </si>
  <si>
    <t>Land South of Manor Farm, Yelling</t>
  </si>
  <si>
    <t>Former RGE Engineering Site and HDC Car Park, The Avenue, Godmanchester</t>
  </si>
  <si>
    <t>Huntingdon Racecourse</t>
  </si>
  <si>
    <t>Land East of Bury Road, Bury</t>
  </si>
  <si>
    <t>North of Wintringham Hall, Cambridge Road, St Neots</t>
  </si>
  <si>
    <t>Land off Brookfield Way, Bury</t>
  </si>
  <si>
    <t>Land between 76 and 86 Owl End, Great Stukeley</t>
  </si>
  <si>
    <t>Brampton Road, Buckden</t>
  </si>
  <si>
    <t>Garden at 71 Hemingford Road, St Ives (Hemingford Grey)</t>
  </si>
  <si>
    <t>Land East of Brook Road, Eaton Ford, St Neots</t>
  </si>
  <si>
    <t>Land North of the A428, St Neots</t>
  </si>
  <si>
    <t>Land South West of Godmanchester, West of the A1198</t>
  </si>
  <si>
    <t>Land to the West of Longland Crescent, Ramsey</t>
  </si>
  <si>
    <t>Village Field, Raveley Road, Upwood</t>
  </si>
  <si>
    <t>Upwood Field, Meadow Road, Great Raveley</t>
  </si>
  <si>
    <t>Mill Lane Field, Hemingford Grey</t>
  </si>
  <si>
    <t>Land East of Bluntisham Road (northern part), Needingworth</t>
  </si>
  <si>
    <t>Land East of Bluntisham Road (larger site), Needingworth</t>
  </si>
  <si>
    <t>Land at Marley Road, St Ives</t>
  </si>
  <si>
    <t>Land at Ramsey Road, Warboys</t>
  </si>
  <si>
    <t>Land at Mill Road, Buckden</t>
  </si>
  <si>
    <t>Land opposite Brook End Farm, 17-19 Ford End, Hail Weston, PE19 5JR</t>
  </si>
  <si>
    <t>Land at Sand Road, Great Gransden</t>
  </si>
  <si>
    <t>Land East of High Gables, Buckworth Road, Alconbury Weston</t>
  </si>
  <si>
    <t>Land adjacent Winwick Village Hall, Thurning Road, Winwick</t>
  </si>
  <si>
    <t>Land West of Peterborough Road and North of Grazeley Gardens, Farcet</t>
  </si>
  <si>
    <t>Land off The Wykes, accessed from West End, Yaxley</t>
  </si>
  <si>
    <t>Land to the rear of St Peter's Church, Yaxley</t>
  </si>
  <si>
    <t>Land North of Harley Industrial Park, Paxton Hill, Great Paxton</t>
  </si>
  <si>
    <t>Land adjacent to 24 Cedar Close, Grafham</t>
  </si>
  <si>
    <t>Land North of Rookery Farm, Stow Road, Stow Longa</t>
  </si>
  <si>
    <t>Land to East of Stow Road, Spaldwick</t>
  </si>
  <si>
    <t>Manor Farm Yard, Haddon Road, Haddon</t>
  </si>
  <si>
    <t>Orchard Field Allotment, Haddon Road, Haddon</t>
  </si>
  <si>
    <t>Land North of Station Lane, Offord Cluny</t>
  </si>
  <si>
    <t>Land to the West of High Street, Great Paxton</t>
  </si>
  <si>
    <t>Land East of Stow Road, Kimbolton</t>
  </si>
  <si>
    <t>Land North and East of Hill Place, Brington</t>
  </si>
  <si>
    <t>Land at Westfield Farm, Great North Road, Buckden</t>
  </si>
  <si>
    <t>Land East of the B1043 and North of Wheatsheaf Cottages, Alconbury Weston</t>
  </si>
  <si>
    <t>Land at Hatchet Lane, Stonely</t>
  </si>
  <si>
    <t>Manor Farm Buildings, Church Road, Warboys</t>
  </si>
  <si>
    <t>Land North of 6 Old Houghton Road, Hartford, Huntingdon (Houghton and Wyton)</t>
  </si>
  <si>
    <t>Land West of the B1050, Earith Road, Colne</t>
  </si>
  <si>
    <t>Land South West of Potton Road, Eynesbury, St Neots</t>
  </si>
  <si>
    <t>Land to the West of Sheep Street, Leighton Bromswold</t>
  </si>
  <si>
    <t>Land South of Spaldwick Road, Stow Longa</t>
  </si>
  <si>
    <t>Land South East of Brook Farm, Ellington</t>
  </si>
  <si>
    <t>Land to the North of Thrapston Road (opposite The Hurdles), Brampton</t>
  </si>
  <si>
    <t>Land North of B1043 and East of Alconbury, Alconbury</t>
  </si>
  <si>
    <t>Land to the East of Globe Lane (larger site), Alconbury</t>
  </si>
  <si>
    <t>Corpus Christi Paddock, Godmanchester</t>
  </si>
  <si>
    <t>Land East of B1043 and South of Alconbury Hill, Alconbury</t>
  </si>
  <si>
    <t>Land to the South of the A1307, Godmanchester</t>
  </si>
  <si>
    <t>Land West of High Street and North of Dunstall Close (larger site), Offord Cluny</t>
  </si>
  <si>
    <t>Land to the North of the Crossways Distribution Centre, Alconbury Hill</t>
  </si>
  <si>
    <t>Land West of Bluntisham</t>
  </si>
  <si>
    <t>Brooklands Farm, land to the East of A1 junction 13, Alconbury</t>
  </si>
  <si>
    <t>Land South of Ben Burgess, Ellington</t>
  </si>
  <si>
    <t>Glebe Farm, Sawtry</t>
  </si>
  <si>
    <t>Midloe Grange Farm, Midloe</t>
  </si>
  <si>
    <t>Land South of Hemingford Road, Hemingford Grey</t>
  </si>
  <si>
    <t>Land North of Hemingford Road, Hemingford Grey</t>
  </si>
  <si>
    <t>Land West of London Road, Hemingford Grey</t>
  </si>
  <si>
    <t>Land East of B1043 and East of Keeper's Cottage, Sawtry</t>
  </si>
  <si>
    <t>Dockesy's Farm, North of St Ives Road, Hemingford Grey</t>
  </si>
  <si>
    <t>Land to the West of Toll Bar Way and North of Whitehall Farm, Sawtry</t>
  </si>
  <si>
    <t>College Farm, Somersham</t>
  </si>
  <si>
    <t>Land to South West of South Farm, Upton</t>
  </si>
  <si>
    <t>Manor Farm, Old Weston</t>
  </si>
  <si>
    <t>Wallis Land, Thrapston Road, Brampton</t>
  </si>
  <si>
    <t>Land North of Thrapston Road and South of the A141 (smaller site), Brampton</t>
  </si>
  <si>
    <t>Land North of A141, South of Brampton racecourse, Brampton</t>
  </si>
  <si>
    <t>Land West of Scholars Avenue, Huntingdon</t>
  </si>
  <si>
    <t>New Farm, Meadow Lane, Earith</t>
  </si>
  <si>
    <t>Land to the North of School Lane, Alconbury</t>
  </si>
  <si>
    <t>Amber Centre, 36 Mayfield Road, Huntingdon</t>
  </si>
  <si>
    <t>Sibson Garden Community</t>
  </si>
  <si>
    <t>St Gidding School, Great Gidding</t>
  </si>
  <si>
    <t>Land west of Grafham Road Ellington</t>
  </si>
  <si>
    <t>Land North of Chatteris Road, Somersham</t>
  </si>
  <si>
    <t>Rear of Manor Farmyard, Spaldwick</t>
  </si>
  <si>
    <t>Land at the junction of High Street and Church Lane, Tilbrook</t>
  </si>
  <si>
    <t>Church Field, Spaldwick</t>
  </si>
  <si>
    <t>Land North of Station Road/Stow Road, Kimbolton</t>
  </si>
  <si>
    <t>Land North of Ermine Street, Little Stukeley</t>
  </si>
  <si>
    <t>Land West of Fox Road, Catworth</t>
  </si>
  <si>
    <t>Land East of Church Road, Catworth</t>
  </si>
  <si>
    <t>Triangular land South of Church End, Catworth</t>
  </si>
  <si>
    <t>Land to the East of Globe Lane (smaller site), Alconbury</t>
  </si>
  <si>
    <t>Nook Farm, Little Stukeley</t>
  </si>
  <si>
    <t>Land adjacent to Alconbury Weald Development and South of Safefield Farm, Alconbury</t>
  </si>
  <si>
    <t>Land North of Easton Road Stonely</t>
  </si>
  <si>
    <t>Land North East of Wintringham, St Neots</t>
  </si>
  <si>
    <t>Land West of A1 from Buckden to Brampton</t>
  </si>
  <si>
    <t>Land North of Gimbers End, Stonely</t>
  </si>
  <si>
    <t>Land South East of Bicton Industrial Estate Kimbolton</t>
  </si>
  <si>
    <t>Land North of Tilbrook Road, Kimbolton</t>
  </si>
  <si>
    <t>Fifty Acres, Land adjacent to Ermine Street and A1304, Alconbury</t>
  </si>
  <si>
    <t>Land East of Dovecote Lane, Great Paxton</t>
  </si>
  <si>
    <t>Land West of A1198 (North of Bleakley Farm), Godmanchester</t>
  </si>
  <si>
    <t>Land East of A1198 - (East of Bleakley Farm), Godmanchester</t>
  </si>
  <si>
    <t>Land adjacent to London Road (A1198), adjoining Bleakley Farm, Godmanchester</t>
  </si>
  <si>
    <t>Land East of Silver Street, Godmanchester</t>
  </si>
  <si>
    <t>Brook Farmyard (central site), Great Staughton</t>
  </si>
  <si>
    <t>Brook Farmyard (with eastern expansion), Great Staughton</t>
  </si>
  <si>
    <t>Brook Farmyard (with western expansion), Great Staughton</t>
  </si>
  <si>
    <t>Land to the South of Godmanchester including land at Corpus Christi Farm and Lower Debden Farm, Godmanchester</t>
  </si>
  <si>
    <t>Land West of Cages Lane, Great Staughton</t>
  </si>
  <si>
    <t>Land North of Conington Airfield</t>
  </si>
  <si>
    <t>Conington Airfield</t>
  </si>
  <si>
    <t>Land at 39 Station Road, Holme</t>
  </si>
  <si>
    <t>Land at Little Common Farm, Sawtry</t>
  </si>
  <si>
    <t>Land at Woolpack Farm, Conington</t>
  </si>
  <si>
    <t>Land West of Conington Airfield</t>
  </si>
  <si>
    <t>Peppercorn Meadows, Eaton Socon, St Neots</t>
  </si>
  <si>
    <t>Land Southwest of B1090 and East of Stangate Hill B1043 (smaller site), Sawtry</t>
  </si>
  <si>
    <t>Land North of Black Horse Industrial Estate (smaller site), Sawtry</t>
  </si>
  <si>
    <t>Land West of 5 High Street, Hail Weston</t>
  </si>
  <si>
    <t>Land North of New England, Hilton</t>
  </si>
  <si>
    <t>Land East of The Paddocks, Hilton</t>
  </si>
  <si>
    <t>Land West of Potton Road, Hilton</t>
  </si>
  <si>
    <t>Safefield Farm, North West of Alconbury Airfield</t>
  </si>
  <si>
    <t>Land at Low Harthay and Woodhatch Farms (larger site), Brampton</t>
  </si>
  <si>
    <t>Grafham Water Caravan and Motorhome Club Campsite</t>
  </si>
  <si>
    <t>Galley Hill, Fenstanton</t>
  </si>
  <si>
    <t>Hungary Hall, West of A141, Wyton-on-the Hill</t>
  </si>
  <si>
    <t>Land off Gore Tree Road, Hemingford Grey</t>
  </si>
  <si>
    <t>Land South of Marsh Lane and East of Long Lane, Hemingford Grey</t>
  </si>
  <si>
    <t>Goldthorns, Stilton</t>
  </si>
  <si>
    <t>Land East of Glatton Road and North of Brookside Industrial Estate, Sawtry</t>
  </si>
  <si>
    <t>Ramsey Forty Foot Village rural mooring, Ramsey Forty Foot</t>
  </si>
  <si>
    <t>Eaton Bank (northern section), North of Kimbolton Road, Hail Weston</t>
  </si>
  <si>
    <t>Somersham Town Football Club and land to the south of the Football Club, Somersham</t>
  </si>
  <si>
    <t>Land to West of College Farm, Somersham</t>
  </si>
  <si>
    <t>Land between Middle Street and Highgate Green, Elton</t>
  </si>
  <si>
    <t>Land between Duck Street and Wansford Road, Elton</t>
  </si>
  <si>
    <t>Land between Wansford Road and Oundle Road, Elton</t>
  </si>
  <si>
    <t>Land between Oundle Road and Greenhill Road, Elton</t>
  </si>
  <si>
    <t>Land North of Chestnuts Farm and River Lane, Elton</t>
  </si>
  <si>
    <t>Land South of A14, Catworth</t>
  </si>
  <si>
    <t>Land West of Catworth</t>
  </si>
  <si>
    <t>Land South at Manor Farm, Fenton Road, Fenton</t>
  </si>
  <si>
    <t>Peppers yard, Stocking Fen, Ramsey</t>
  </si>
  <si>
    <t>Brittens Farm, Station Road, Kimbolton</t>
  </si>
  <si>
    <t>Land on Oillmills Road, Ramsey Mereside</t>
  </si>
  <si>
    <t>Land South of New Road, Offord Cluny</t>
  </si>
  <si>
    <t>Land at Ramadie, Earith Road, Colne</t>
  </si>
  <si>
    <t>Land at Brickyard Farm, Sawtry</t>
  </si>
  <si>
    <t>Land North East of Ermine Street (adjoining Huntingdon)</t>
  </si>
  <si>
    <t>Land North of St James Road, Little Paxton</t>
  </si>
  <si>
    <t>Land on Heath Road, Warboys</t>
  </si>
  <si>
    <t>Albert Hall Memorial Field, Hall Road, Eynesbury, St Neots</t>
  </si>
  <si>
    <t>Land at St Andrews Way, Sawtry</t>
  </si>
  <si>
    <t>RAF Upwood - Phase 4, Upwood</t>
  </si>
  <si>
    <t>Land North of Black Horse Industrial Estate (larger site), Sawtry</t>
  </si>
  <si>
    <t>RAF Upwood - Phase 3, Bury</t>
  </si>
  <si>
    <t>Land off Fenton Road, Warboys</t>
  </si>
  <si>
    <t>Land at Thrapston Road, Spaldwick</t>
  </si>
  <si>
    <t>Dexters Farm, Godmanchester</t>
  </si>
  <si>
    <t>Land to the West of Glatton Road, Sawtry</t>
  </si>
  <si>
    <t>Land North of Marsh Lane and East of Dendys, Hemingford Grey</t>
  </si>
  <si>
    <t>Tir na Nog, Sawtry Way, Houghton</t>
  </si>
  <si>
    <t>Land West of Cullum Farm, London Road, St Ives</t>
  </si>
  <si>
    <t>Land at Newtown Road, Ramsey</t>
  </si>
  <si>
    <t>Land off Vineyard Way, Buckden</t>
  </si>
  <si>
    <t>Land At, Middlemarsh Farm Glatton Road, Sawtry</t>
  </si>
  <si>
    <t>Wyton Airfield</t>
  </si>
  <si>
    <t>Land North of The Meadows, Earith Road , Colne</t>
  </si>
  <si>
    <t>Land West of Warren Lane, Bythorn</t>
  </si>
  <si>
    <t>Land West of Brookside, Molesworth</t>
  </si>
  <si>
    <t>Land South of 25 West End, Yaxley</t>
  </si>
  <si>
    <t>Land On The South Side Of Meadow Drove, Earith</t>
  </si>
  <si>
    <t>Land to the North and South of Bluntisham Heath Road/ Wood End, Bluntisham</t>
  </si>
  <si>
    <t>Land to the South and West of 61 Church Street, Stilton</t>
  </si>
  <si>
    <t>Cromwell House, Land north of Heath Road, Warboys</t>
  </si>
  <si>
    <t>Millers' Land, South of Ermine Street, Great Stukeley</t>
  </si>
  <si>
    <t>Land at Station Road, St Neots</t>
  </si>
  <si>
    <t>Land off 18 Holliday's Road, Bluntisham</t>
  </si>
  <si>
    <t>Land off B660 at Stonely</t>
  </si>
  <si>
    <t>Land South of West Street, Godmanchester</t>
  </si>
  <si>
    <t>Chesterton Garden Village</t>
  </si>
  <si>
    <t>Pound Ground, Colne High Street, Somersham Road, Colne</t>
  </si>
  <si>
    <t>Land West of A1(M) between junctions 16 and 17, and South of Haddon Road</t>
  </si>
  <si>
    <t>Land to East/South East of Maple Tree House, off Pig Market End, Upton</t>
  </si>
  <si>
    <t>Parkhall Nursery &amp; Garden Centre, Somersham</t>
  </si>
  <si>
    <t>Land East of Chapel Field Lane, Somersham</t>
  </si>
  <si>
    <t>Land East of Buckworth Lodge Stud, Buckworth Road, Alconbury Weston</t>
  </si>
  <si>
    <t>Somersham Telephone Exchange</t>
  </si>
  <si>
    <t>Land off Bluegate, Godmanchester</t>
  </si>
  <si>
    <t>Highbury Fields Business Park, Great Gransden</t>
  </si>
  <si>
    <t>Land off Old North Road, Sawtry</t>
  </si>
  <si>
    <t>Land at Christ's College Farm, Upton</t>
  </si>
  <si>
    <t>Land off Robert Avenue, Somersham</t>
  </si>
  <si>
    <t>Old Sheds at Manor Farm</t>
  </si>
  <si>
    <t>Heron Shore, Land South of Owl End, Great Stukeley</t>
  </si>
  <si>
    <t>Land between Thrapston Road East of Ellington and A14</t>
  </si>
  <si>
    <t>Land North West of Bell Lane, Southoe</t>
  </si>
  <si>
    <t>Land adjacent to Meadow Road and Hall Farm Road, Great Gransden</t>
  </si>
  <si>
    <t>Land North of Meadow Road, Great Gransden</t>
  </si>
  <si>
    <t>Leycourt Farm, Eltisley Road</t>
  </si>
  <si>
    <t>Land North of Rectory Lane, Southoe</t>
  </si>
  <si>
    <t>Land between the West Lodge and Home Farm, Waresley</t>
  </si>
  <si>
    <t>Land South East of Ellington</t>
  </si>
  <si>
    <t>Land Adjacent to 2 High Street, Great Paxton</t>
  </si>
  <si>
    <t>Pitches 9 - 15 Land of Chatteris Road Somersham (Legacy Park)</t>
  </si>
  <si>
    <t>Land on the West Side of Parkhall Road, Somersham</t>
  </si>
  <si>
    <t>Pitches 5 - 8 Land of Chatteris Road Somersham (Legacy Park)</t>
  </si>
  <si>
    <t>Land west of 38 Hemingford Road, Hemingford Grey</t>
  </si>
  <si>
    <t>One Acre Stables Middle Drove, Ramsey Heights</t>
  </si>
  <si>
    <t>Two Acre Stables, Middle Drove, Ramsey Heights</t>
  </si>
  <si>
    <t>Land between Dobbies Garden Centre and Splash Lane, Wyton</t>
  </si>
  <si>
    <t>Land East of Cow Lane, Godmanchester</t>
  </si>
  <si>
    <t>Land to the South of Oilmills Road, Ramsey Mereside</t>
  </si>
  <si>
    <t>Land South of the A14, Spaldwick (modest residential)</t>
  </si>
  <si>
    <t>Land South of the A14, Spaldwick (modest employment)</t>
  </si>
  <si>
    <t>Land South of the A14, Spaldwick (larger scale residential)</t>
  </si>
  <si>
    <t>Hinchingbrooke Hospital site, Hinchingbrooke Park Road, Huntingdon</t>
  </si>
  <si>
    <t>Monks Wood, Southwest of Woodwalton</t>
  </si>
  <si>
    <t>Finlays Bridge, Northwest of Great Raveley</t>
  </si>
  <si>
    <t>Ruddles Lane, Wyton</t>
  </si>
  <si>
    <t>Land off Berry Lane, Godmanchester</t>
  </si>
  <si>
    <t>Land West of A1198 (West of Bleakley Farm), Godmanchester</t>
  </si>
  <si>
    <t>Former Motorway Compound Site, North of A1198 roundabout</t>
  </si>
  <si>
    <t>Bottom Lodge Farm / Land at A1 West (North)</t>
  </si>
  <si>
    <t>Land North Of 23 To 33 Oundle Road, Alwalton (larger site)</t>
  </si>
  <si>
    <t>Land at 34 The Broadway, St Ives</t>
  </si>
  <si>
    <t>Land to North of Station Road, Holme</t>
  </si>
  <si>
    <t>The Old Dairy, Elton</t>
  </si>
  <si>
    <t>Land to the West of Great Paxton</t>
  </si>
  <si>
    <t>Land at High Street, Brington</t>
  </si>
  <si>
    <t>Five Acres Farm, South of Needingworth Road</t>
  </si>
  <si>
    <t>Land at Conger Lane, Holywell</t>
  </si>
  <si>
    <t>Land at St Ives Road, Oldhurst</t>
  </si>
  <si>
    <t>Land North West of Needingworth, South of Station Road</t>
  </si>
  <si>
    <t>Land at Manor Farm, Kings Ripton</t>
  </si>
  <si>
    <t>Land to the South of London Lane, Great Paxton</t>
  </si>
  <si>
    <t>Land to the East of Paxton Hill, Great Paxton</t>
  </si>
  <si>
    <t>Land at the former WATA Site, Hartford</t>
  </si>
  <si>
    <t>Land South of Thrapston Road / South East of Toll Bar Lane</t>
  </si>
  <si>
    <t>Stonely Grange, South of Easton Road - plot 1</t>
  </si>
  <si>
    <t>Stonely Grange, South of Easton Road - plot 2</t>
  </si>
  <si>
    <t>Land South of The Highway, Great Staughton</t>
  </si>
  <si>
    <t>Land to the South of High Street, Spaldwick</t>
  </si>
  <si>
    <t>South of Station Road, Holme</t>
  </si>
  <si>
    <t>Land at Wykes Way off West End, Yaxley</t>
  </si>
  <si>
    <t>Hawthorn/Manor Road, Folksworth (larger site)</t>
  </si>
  <si>
    <t>Land East of Easton Road, Easton</t>
  </si>
  <si>
    <t>Orchard of Ashfield House, Warboys Road, Pidley</t>
  </si>
  <si>
    <t>Brampton Park Golf Club (South site)</t>
  </si>
  <si>
    <t>Brampton Park Golf Club (North site)</t>
  </si>
  <si>
    <t>Field south of Village Farm, Grafham</t>
  </si>
  <si>
    <t>Orchard Paddock, West of Mill Way, Needingworth</t>
  </si>
  <si>
    <t>Land Northwest of Chequers Close, Alconbury Weston</t>
  </si>
  <si>
    <t>Land East of Harrison Way, St Ives (larger site)</t>
  </si>
  <si>
    <t>Land to the rear of 70 - 84 Station Road</t>
  </si>
  <si>
    <t>Sullivans Poultry Farm, Grafham</t>
  </si>
  <si>
    <t>Land West of Warboys Road, Bury</t>
  </si>
  <si>
    <t>Residential</t>
  </si>
  <si>
    <t>Renewable Energy</t>
  </si>
  <si>
    <t>Commercial</t>
  </si>
  <si>
    <t>Mixed Use</t>
  </si>
  <si>
    <t>Infrastructure</t>
  </si>
  <si>
    <t>Natural/Open Space</t>
  </si>
  <si>
    <t>Level 1 SFRA Local Plan Sites Assessment Update</t>
  </si>
  <si>
    <t>Huntingdonshire District Council</t>
  </si>
  <si>
    <t>Essential infrastructure</t>
  </si>
  <si>
    <t>Water compatible</t>
  </si>
  <si>
    <t>Functional floodplain + climate change (additional risk)</t>
  </si>
  <si>
    <t>Risk of Flooding from Surface Water Climate Change</t>
  </si>
  <si>
    <t>Medium Risk plus Climate Change (using Low Risk as a proxy)</t>
  </si>
  <si>
    <t>Strategic Recommendation A</t>
  </si>
  <si>
    <t>Recommend for withdrawal if built development cannot avoid Flood Zone 3b.</t>
  </si>
  <si>
    <t xml:space="preserve">Recommend for withdrawal if built development cannot avoid Flood Zone 3b. Reservoir risk should be investigated further through a Level 2 SFRA or at FRA stage. </t>
  </si>
  <si>
    <t xml:space="preserve">Recommend for withdrawal if built development cannot avoid Flood Zone 3b. Groundwater and reservoir risk should be investigated further through a Level 2 SFRA or at FRA stage. </t>
  </si>
  <si>
    <t xml:space="preserve">Recommend for withdrawal if built development cannot avoid Flood Zone 3b. Groundwater risk should be investigated further through a Level 2 SFRA or at FRA stage. </t>
  </si>
  <si>
    <t>Recommend for withdrawal if built development cannot avoid Flood Zone 3b. Groundwater risk should be investigated further through a Level 2 SFRA or at FRA stage.</t>
  </si>
  <si>
    <t>Strategic Recommendation B</t>
  </si>
  <si>
    <t>Level 2 SFRA required due to future functional floodplain.</t>
  </si>
  <si>
    <t>Withdraw from allocation if built development cannot avoid future functional floodplain or carry out Level 2 SFRA.</t>
  </si>
  <si>
    <t>Level 2 SFRA required due to future functional floodplain. Groundwater risk should be investigated further through a Level 2 SFRA or at FRA stage.</t>
  </si>
  <si>
    <t>Withdraw from allocation if built development cannot avoid Flood Zone 3a or carry out Level 2 SFRA.</t>
  </si>
  <si>
    <t>Withdraw from allocation if built development cannot avoid Flood Zone 3a plus climate change or carry out Level 2 SFRA.</t>
  </si>
  <si>
    <t>Level 2 SFRA required due to high and/or medium risk from surface water sources.</t>
  </si>
  <si>
    <t>Withdraw from allocation or carry out Level 2 SFRA to further inform on surface water flood risk. Note: RoFSW depth, hazard, velocity data not currently available from the EA. Guidance from the EA will therefore be required as to how any Level 2 SFRA would consider surface water flood risk.</t>
  </si>
  <si>
    <t>Level 2 SFRA required due to high and/or medium risk from surface water sources. Groundwater and reservoir risk should be investigated further through a Level 2 SFRA or at FRA stage.</t>
  </si>
  <si>
    <t>Level 2 SFRA required due to high and/or medium risk from surface water sources. Groundwater risk should be investigated further through a Level 2 SFRA or at FRA stage.</t>
  </si>
  <si>
    <t>Level 2 SFRA required due to high and/or medium risk from surface water sources. Reservoir risk should be investigated further through a Level 2 SFRA or at FRA stage.</t>
  </si>
  <si>
    <t>Level 2 SFRA required due to future surface water risk (using the low risk surface water extent as a proxy for the medium risk plus climate change extent).</t>
  </si>
  <si>
    <t>Level 2 SFRA required due to future surface water risk (using the low risk surface water extent as a proxy for the medium risk plus climate change extent). Groundwater and reservoir risk should be investigated further through a Level 2 SFRA or at FRA stage.</t>
  </si>
  <si>
    <t>Level 2 SFRA required due to future surface water risk (using the low risk surface water extent as a proxy for the medium risk plus climate change extent). Groundwater risk should be investigated further through a Level 2 SFRA or at FRA stage.</t>
  </si>
  <si>
    <t>Strategic Recommendation C</t>
  </si>
  <si>
    <t>Progress to developer-led FRA. Groundwater risk should be investigated further at FRA stage.</t>
  </si>
  <si>
    <t>Site appropriate to allocate. Developer-led FRA required. Planning permission subject to FRA.</t>
  </si>
  <si>
    <t>Progress to developer-led FRA.</t>
  </si>
  <si>
    <t>Strategic Recommendation D</t>
  </si>
  <si>
    <t>LPA to make decision on allocation.</t>
  </si>
  <si>
    <t>Level 2 SFRA required due to essential infrastructure in Flood Zone 3b or future functional floodplain. Exception test required.</t>
  </si>
  <si>
    <t>Withdraw from allocation or carry out Level 2 SFRA to further inform on Flood Zone 3b. Water compatible development in Flood Zone 3b should be designed to remain operational and safe for users in times of flood, result in no net loss of floodplain storage, not impede water flows and not increase flood risk elsewhere.</t>
  </si>
  <si>
    <t>Level 2 SFRA required due to essential infrastructure in Flood Zone 3b or future functional floodplain. Exception test required. Groundwater and reservoir risk should be investigated further through a Level 2 SFRA or at FRA stage.</t>
  </si>
  <si>
    <t>Level 2 SFRA required due to essential infrastructure in Flood Zone 3b or future functional floodplain. Exception test required. Reservoir risk should be investigated further through a Level 2 SFRA or at FRA stage.</t>
  </si>
  <si>
    <t>Risk of Flooding from Fluvial / Tidal Climate Change</t>
  </si>
  <si>
    <t>Level 2 SFRA required due to high risk from fluvial / tidal sources. Exception test required. Groundwater and reservoir risk should be investigated further through a Level 2 SFRA or at FRA stage.</t>
  </si>
  <si>
    <t>Level 2 SFRA required due to high risk from fluvial / tidal sources. Exception test required.</t>
  </si>
  <si>
    <t>Level 2 SFRA required due to high risk from fluvial / tidal sources. Exception test required. Groundwater risk should be investigated further through a Level 2 SFRA or at FRA stage.</t>
  </si>
  <si>
    <t>Level 2 SFRA required due to medium risk from fluvial / tidal sources. Groundwater and reservoir risk should be investigated further through a Level 2 SFRA or at FRA stage.</t>
  </si>
  <si>
    <t>Level 2 SFRA required due to medium risk from fluvial / tidal sources.</t>
  </si>
  <si>
    <t>Level 2 SFRA required due to medium risk from fluvial / tidal sources. Groundwater risk should be investigated further through a Level 2 SFRA or at FRA stage.</t>
  </si>
  <si>
    <t>Level 2 SFRA required due to high risk from fluvial / tidal sources. Groundwater and reservoir risk should be investigated further through a Level 2 SFRA or at FRA stage.</t>
  </si>
  <si>
    <t>Level 2 SFRA required due to high risk from fluvial / tidal sources. Groundwater risk should be investigated further through a Level 2 SFRA or at FRA stage.</t>
  </si>
  <si>
    <t>Level 2 SFRA required due to high risk from fluvial / tidal sources.</t>
  </si>
  <si>
    <t>Level 2 SFRA required due to high risk from fluvial / tidal sources. Exception test required. Reservoir risk should be investigated further through a Level 2 SFRA or at FRA stage.</t>
  </si>
  <si>
    <t>Level 2 SFRA required due to high risk from fluvial / tidal sources. Reservoir risk should be investigated further through a Level 2 SFRA or at FRA stage.</t>
  </si>
  <si>
    <t>Development not permitted in Flood Zone 3b. Check whether site boundary can be redrawn or whether it may be possible to incorporate functional floodplain into site layout and design as open greenspace. This may be possible for sites where percentage area of functional floodplain is lower. Site should be withdrawn if these criteria cannot be met. A Level 2 SFRA may be required to inform this process.</t>
  </si>
  <si>
    <t xml:space="preserve">Level 2 SFRA required due to Flood Zone 3b present onsite. Exception test required. Groundwater and reservoir risk should be investigated further through a Level 2 SFRA or at FRA stage. </t>
  </si>
  <si>
    <t>Progress to developer-led FRA. Reservoir risk should be investigated further at FRA stage.</t>
  </si>
  <si>
    <t>Carry out Level 2 SFRA or progress to FRA stage to further inform on surface water flood risk. Note: RoFSW depth, hazard, velocity data not currently available from the EA. Guidance from the EA will therefore be required as to how any Level 2 SFRA would consider surface water flood risk.</t>
  </si>
  <si>
    <t>Carry out Level 2 SFRA or progress to FRA stage to inform the exception test. Essential infrastructure in Flood Zone 3b should be designed to remain operational and safe for users in times of flood, result in no net loss of floodplain storage, not impede water flows and not increase flood risk elsewhere.</t>
  </si>
  <si>
    <t>Carry out Level 2 SFRA or progress to FRA stage to inform the exception test.</t>
  </si>
  <si>
    <t>Flood Zone 3a / Flood Zone 3a plus climate change / functional floodplain plus climate change</t>
  </si>
  <si>
    <t>Flood Zone 2 / Flood Zone 2 plus climate change</t>
  </si>
  <si>
    <t>Carry out Level 2 SFRA to confirm fluvial / tidal risk.</t>
  </si>
  <si>
    <t>Carry out Level 2 SFRA to confirm future fluvial / tidal risk.</t>
  </si>
  <si>
    <t>High and medium flood risk present on the majority of the site proposed for a ‘water compatible’, 'less vulnerable' and cemetery. These proposed uses were not put forward by the landowner but a third party, therefore the site is not considered available for these uses and therefore will not progress to a level 2 SFRA.</t>
  </si>
  <si>
    <t>Site discounted as the combination of outcomes from the LAA and SFRA indicate that the site is inappropriate for development due to high flood risk.</t>
  </si>
  <si>
    <t xml:space="preserve">Site not progressed to Level 2 SFRA. Site discounted as the combination of outcomes from the LAA and SFRA indicate that the site is inappropriate for development due to high flood risk. </t>
  </si>
  <si>
    <t>High flood risk present on the majority of the site proposed for a ‘more vulnerable’ use, alternative sequentially preferable sites are available. Built development is unlikely to be able to avoid high risk flood areas. Development is unlikely to achieve safe access and escape routes.</t>
  </si>
  <si>
    <t>Site discounted as the combination of outcomes of the LAA and SFRA indicate that the site is inappropriate for development because it falls within 250m of a waste management area. No detailed assessment has been submitted alongside the call for sites submission to assess the impact of residential development on the MWA. Residential uses are the most vulnerable to odours and no odour assessment has been submitted to justify this development and demonstrate that the impact could be adequately mitigated to ensure acceptable levels of residential amenity.</t>
  </si>
  <si>
    <t xml:space="preserve">Site discounted as the combination of outcomes of the LAA and SFRA indicate that the site is inappropriate for development as it wholly classified as grade 1 agricultural land. Grade 1 is the highest quality agricultural land and situated wholly in flood zone 3a. </t>
  </si>
  <si>
    <t xml:space="preserve">Site discounted as the combination of outcomes of the LAA and SFRA indicate that the site is inappropriate for development it is wholly classified as grade 1 agricultural land. Grade 1 is the highest quality agricultural land and wholly within flood zone 3a. </t>
  </si>
  <si>
    <t>Site discounted as the combination of outcomes of the LAA and SFRA indicate that the site is inappropriate for development as the site is within 400m of a water recycling area. Residential uses are the most vulnerable to odours and no odour assessment has been submitted to justify this development and demonstrate that the impact could be adequately mitigated to ensure acceptable levels of residential amenity.</t>
  </si>
  <si>
    <t xml:space="preserve">Site discounted as the combination of outcomes of the LAA and SFRA indicate that the site is inappropriate for development as the site is wholly classified as grade 1 agricultural land. Grade 1 is the highest quality agricultural land and wholly in flood zone 3a. </t>
  </si>
  <si>
    <t xml:space="preserve"> Site discounted as it is below the minimum threshold required for detailed assessment as set out in the Land Availability Methodology October 2023 of either a site over 0.24 ha or large enough for at least 5 homes therefore not progressed to SA stage. </t>
  </si>
  <si>
    <t xml:space="preserve">Site not progressed to Level 2 SFRA. Site discounted as it is below the minimum threshold required for detailed assessment as set out in the Land Availability Methodology October 2023 of either a site over 0.24 ha or large enough for at least 5 homes therefore not progressed to SA stage. </t>
  </si>
  <si>
    <t xml:space="preserve">Site discounted as it is below the minimum threshold required for detailed assessment as set out in the Land Availability Methodology October 2023 of either a site over 0.24 ha or large enough for at least 5 homes therefore not progressed to SA stage. </t>
  </si>
  <si>
    <t xml:space="preserve">Site discounted as the combination of outcomes of the LAA and SFRA indicate that the site is inappropriate for development as the site is wholly classified as grade 1 agricultural land. Grade 1 is the highest quality agricultural land and within flood zone 3a. </t>
  </si>
  <si>
    <t>Site discounted as the combination of outcomes of the LAA and SFRA indicate that the site is inappropriate for development as the site is within 400m of a water recycling area. Residential uses are the most vulnerable to odours and no odour assessment has been submitted to justify this development and demonstrate that the impact could be adequately mitigated to ensure acceptable levels of amenity.</t>
  </si>
  <si>
    <t xml:space="preserve">Site discounted as the combination of outcomes of the LAA and SFRA indicate that the site is inappropriate for development because the site is within 400m of a water recycling area. Residential uses are the most vulnerable to odours and no odour assessment has been submitted to justify this development and demonstrate that the impact could be adequately mitigated to ensure acceptable levels of amenity. </t>
  </si>
  <si>
    <t xml:space="preserve">Site discounted as the combination of outcomes of the LAA and SFRA indicate that the site is inappropriate for development as it is designation as a protected settlement break in The Stukeleys Neighbourhood Plan means that the site is not suitable or achievable and as such is undeliverable and undevelopable. </t>
  </si>
  <si>
    <t>Site discounted as the combination of outcomes of the LAA and SFRA indicate that the site is inappropriate for development as it  because the site is within 400m of a water recycling area. Residential uses are the most vulnerable to odours and no odour assessment has been submitted to justify this development and demonstrate that the impact could be adequately mitigated to ensure acceptable levels of residential amenity.</t>
  </si>
  <si>
    <t>Site discounted as the combination of outcomes of the LAA and SFRA indicate that the site is inappropriate for development as approximately two thirds of the site is within flood zone 3b with the remaining third of the site being in flood zones 3a and 2. There is also a substantial risk from surface water flood risk. It is proposed for lorry parking which falls under a less vulnerable use in the NPPF but the impact of hardstanding could have significant knock on flooding impacts.</t>
  </si>
  <si>
    <t>Site discounted as the combination of outcomes of the LAA and SFRA indicate that the site is inappropriate for development as the site falls within 250m of a waste management area. No detailed assessment has been submitted alongside the call for sites submission to assess the impact of development on the MWA or on the amenity impact of locating development in such close proximity to it.  </t>
  </si>
  <si>
    <t>Site discounted as the combination of outcomes of the LAA and SFRA indicate that the site is inappropriate for development as the sites designation as a protected settlement break in The Stukeleys Neighbourhood Plan means that the site is not suitable or achievable and as such is undeliverable and undevelopable.</t>
  </si>
  <si>
    <t xml:space="preserve">Site discounted as the combination of outcomes of the LAA and SFRA indicate that the site is inappropriate for development as the site falls within 250m of a waste management area. No detailed assessment has been submitted alongside the call for sites submission to assess the impact of development on the MWA or on the amenity impact of locating development in such close proximity to it. </t>
  </si>
  <si>
    <t xml:space="preserve">Site not progressed to Level 2 SFRA. Site discounted as the combination of outcomes of the LAA and SFRA indicate that the site is inappropriate for development as the site was submitted by a third party who do not own the site and the owners of the land to do not intend to sell the land for the proposed use. </t>
  </si>
  <si>
    <t xml:space="preserve">Site discounted as the combination of outcomes of the LAA and SFRA indicate that the site is inappropriate for development as the site is wholly classified as grade 1 agricultural land, being the highest quality agricultural land  and the site sits within flood zones 3a and 3b. </t>
  </si>
  <si>
    <t>Site discounted as the combination of outcomes of the LAA and SFRA indicate that the site is inappropriate for development as it is located within 400m of a Water Recycling Area, no odour assessment has been submitted. Residential uses are the most vulnerable to locate within this area.</t>
  </si>
  <si>
    <t xml:space="preserve">Site discounted due to site wholly located within flood zone 3a. </t>
  </si>
  <si>
    <t>Site discounted as the combination of outcomes of the LAA and SFRA indicate that the site is inappropriate for development due to the fundamental impact on the character and setting of the listed building and the conservation area, whilst also significantly reducing the biodiversity and ecological value of the site.</t>
  </si>
  <si>
    <t>Site discounted as the combination of outcomes of the LAA and SFRA indicate that the site is inappropriate for development due to high flood risk as the site is situated in flood zone 3a.</t>
  </si>
  <si>
    <t>The site has since secured a Permission in Principle (25/01596/PIP) for the erection of up to 9 residential dwellings.</t>
  </si>
  <si>
    <t>It was considered inappropriate for development through the Council's Land Availability Assessment as there are significant constraints to overcome especially in relation to the eastern parcel which would require crossing of the Middle Level Catchwater Drain, a third of this parcel is within flood zone 3a and the land is allocated in Sawtry Village Neighbourhood Plan for sports and recreation uses. The smaller site: Sawtry 9, the western parcel was however selected.</t>
  </si>
  <si>
    <t>Employment development near to Sawtry was focussed on the eastern side of the A1(M) to avoid adverse impact on additional traffic as a result of commercial operations on the village of Sawtry and to encourage comprehensive development and expansion of established employment areas and to maximise the benefits of the clustering of businesses. Of those sites that were assessed for potential allocation, this site was at a higher risk of flooding with only 87% of site being within flood zone 1 and the remainder in flood zones 2, 3a and 3b.  In comparison, those sites that were proposed for draft allocations were either wholly within flood zone 1 or a nominal percentage below, which would allow for the sequential location of development away from areas at flood risk. This site was also considered more removed and isolated locationally with the chosen draft employment allocations providing a more concentrated clustering of sites. In addition this proposed site for employment has the potential to adversely impact ancient woodland and SSSI 'The Odd Quarter' which selected proposed allocations do not.</t>
  </si>
  <si>
    <t>During the consultation on additional sites in the Spring of 2025, the site promoter withdrew the site. It therefore will not be considered further.</t>
  </si>
  <si>
    <t>Land south of Meadow Lane, St Ives</t>
  </si>
  <si>
    <t xml:space="preserve">It was considered inappropriate for development through the Council's Land Availability Assessment due to the highly sensitive nature of the heritage constraints affecting the site and the cumulative challenges posed by securing a safe access both within Corpus Christi Lane itself by the pinch point and at the crossing of Old Court Hall.
 </t>
  </si>
  <si>
    <t xml:space="preserve">It was considered inappropriate for development through the in-combination outcomes of the Council's Land Availability Assessment and Sustainability Appraisal due to the challenges presented in successfully integrating the site with the existing place and community. Development would erode the rural eastern edge of the village and extend the built form further towards the Ouse Washes. </t>
  </si>
  <si>
    <t>It was considered inappropriate for built development through the in-combination outcomes of the Council's Land Availability Assessment and Sustainability Appraisal which noted that it is significantly constrained by fluvial flooding with 89% of the site within flood zone 3a. The site was also put forward by a third party for proposed open space uses which the Council considered would be appropriate, however as this use was not put forward by the landowner, this proposed use is considered unachievable.</t>
  </si>
  <si>
    <t>It was considered inappropriate for development through the Council's Land Availability Assessment as it is highly restricted by flood risk with flood zone 2 and 3a on a third of the site and the proposed residential uses being classed as a more vulnerable use.</t>
  </si>
  <si>
    <t>It was considered inappropriate for development through the in-combination outcomes of the Council's Land Availability Assessment and Sustainability Appraisal which noted that as homes on the site could not be effectively integrated into a existing place or community and are not sustainably located to access day to day services. The assessment went on to note that the site has the potential as burial ground which could be accommodated into the landscape and reinforce the perception of separation of Houghton from St Ives. However the site was not put forward for this use and therefore it is not known whether this would be achievable.</t>
  </si>
  <si>
    <t>This site has not been selected as a draft allocation. It was considered inappropriate for development through the in-combination outcomes of the Council's Land Availability Assessment and Sustainability Appraisal due to is potential adverse impact on the character of Stonely. In depth development of the site is very likely to harm the open character of the area and there is potential for adverse impacts on the conservation area and the naturally vegetated landscape forming an important setting into Stonely.</t>
  </si>
  <si>
    <t>This site has not been selected as a draft allocation. It was considered inappropriate for development through the Council's Land Availability Assessment as it failed a fundamental constraint for assessment by being below the site threshold.</t>
  </si>
  <si>
    <t xml:space="preserve"> It was considered inappropriate for development through the in-combination outcomes of the Council's Land Availability Assessment and Sustainability Appraisal which noted that due to its scale this may provide challenges in effectively masterplanning a large disproportionate residential expansion to become part of the existing community. The site is of a size that is likely to have a significant impact on the landscape or townscape representing a significant extension to the settlement (40%). Access would be from Globe Road, a narrow lane may present safety and transport impacts and significantly increase transport movements through the village, which would require further assessment and mitigation. An oil pipeline infrastructure crosses the site which could impact the achievability of site or affect design, layout and location of properties, this would require further investigation. </t>
  </si>
  <si>
    <t xml:space="preserve">Site not progressed to Level 2 SFRA. Site discounted due to site wholly located within flood zone 3a. </t>
  </si>
  <si>
    <t>Site not progressed to Level 2 SFRA. The site has since secured a Permission in Principle (25/01596/PIP) for the erection of up to 9 residential dwellings.</t>
  </si>
  <si>
    <t>Site discounted as the combination of outcomes of the Council's Land Availability Assessment and Sustainability Appraisal  indicate that the site is inappropriate for development as successful integration with the existing place and community is challenging and development would adversely impact the character of the County Wildlife Site.</t>
  </si>
  <si>
    <t>Site discounted as the combination of outcomes of the Council's Land Availability Assessment and Sustainability Appraisal  indicate that the site is inappropriate for development due to its potentially significant adverse impacts on the landscape, nature conservation designations and on local ecology. The site is also significantly constrained by fluvial flood risk.</t>
  </si>
  <si>
    <t>Site discounted as the combination of outcomes of the Council's Land Availability Assessment and Sustainability Appraisal  indicate that the site is inappropriate for development due to the sensitivity of the location and  lack of reflection of the linear nature of development in Bythorn.</t>
  </si>
  <si>
    <t>Site discounted as the combination of outcomes of the Council's Land Availability Assessment and Sustainability Appraisal  indicate that the site is inappropriate for development due to its impact on the character of the local area and challenges in integration both impacting on the ability to achieve successful place-making.</t>
  </si>
  <si>
    <t>Site discounted as the combination of outcomes of the Council's Land Availability Assessment and Sustainability Appraisal  indicate that the site is inappropriate for development as the cumulative constraints relating to landscape, trees, flood risk, public rights of way and telegraph poles on the site making the potential developable area of the site very small for the proposed development. Also access is very constrained from Haddon Road and connection onto the A1(M) to serve a logistics development with largescale vehicles is currently inadequate without substantial upgrades.</t>
  </si>
  <si>
    <t>Site discounted as the combination of outcomes of the Council's Land Availability Assessment and Sustainability Appraisal  indicate that the site is inappropriate for development as it would be extremely challenging to successfully integrate development due to its access constraint and its constrained by TPO protected trees, its proximity to the A1307 and narrowness which cumulatively would be challenging to design a scheme that could address these and still provide a high quality living environment.</t>
  </si>
  <si>
    <t xml:space="preserve">Site discounted as the combination of outcomes of the Council's Land Availability Assessment and Sustainability Appraisal  indicate that the site is inappropriate for development due to the steep topography of the site and potential adverse upon the character of the village and conservation area and highway access may require the removal of protected trees. </t>
  </si>
  <si>
    <t xml:space="preserve">Site discounted as the combination of outcomes of the Council's Land Availability Assessment and Sustainability Appraisal  indicate that the site is inappropriate for development due to the likely adverse impact on the landscape and townscape character or Ramsey. </t>
  </si>
  <si>
    <t xml:space="preserve">Site discounted as the combination of outcomes of the Council's Land Availability Assessment and Sustainability Appraisal  indicate that the site is inappropriate for development as the existing access is unsuitable for the scale of development and capability of sufficient upgrades unlikely. </t>
  </si>
  <si>
    <t>Site discounted as the combination of outcomes of the Council's Land Availability Assessment and Sustainability Appraisal  indicate that the site is inappropriate for development as the site is within 400m of a water recycling area. Residential uses are the most vulnerable to odours and no odour assessment has been submitted to justify this development and demonstrate that the impact could be adequately mitigated to ensure acceptable levels of amenity.</t>
  </si>
  <si>
    <t>Site discounted as the combination of outcomes of the Council's Land Availability Assessment and Sustainability Appraisal  indicate that the site is inappropriate for development due to the likely significant adverse impacts on the fenland landscape and the setting of the Great Fen. It will also fundamentally and detrimentally impact the character and setting of Yaxley.</t>
  </si>
  <si>
    <t xml:space="preserve">Site discounted as the combination of outcomes of the Council's Land Availability Assessment and Sustainability Appraisal  indicate that the site is inappropriate for development for all the proposed uses due to the site being wholly within Warboys Conservation Area and the potential for significant adverse impact to this designated heritage asset due the removal of established trees situated within the site to accommodate the development.  </t>
  </si>
  <si>
    <t>Site discounted as the combination of outcomes of the Council's Land Availability Assessment and Sustainability Appraisal  indicate that the site is inappropriate for development due to key constraints arising the location of the development being out of context with the built form. The topography of the land would significantly constrain the achievability of development.</t>
  </si>
  <si>
    <t>Site discounted as the combination of outcomes of the Council's Land Availability Assessment and Sustainability Appraisal  indicate that the site is inappropriate for development as it would have significant heritage and landscape impact, is removed from the main residential development of the settlement and more related to the countryside. It also creates a disproportionate development out of keeping with the surrounding area and could create significant transport impact due to its location.</t>
  </si>
  <si>
    <t xml:space="preserve">Site discounted as the combination of outcomes of the Council's Land Availability Assessment and Sustainability Appraisal  indicate that the site is inappropriate for development due to the likely adverse impacts on the rural setting of Hinchingbrooke Country Park and the adverse impacts on the character of Brampton. </t>
  </si>
  <si>
    <t>Site discounted as the combination of outcomes of the Council's Land Availability Assessment and Sustainability Appraisal  indicate that the site is inappropriate for development due to its location. Development would erode the rural approach into Stonley as well as the site being within an oil pipeline buffer zone and extensive surface water flood risk. The site could only safely accommodate development at the southern end due to surface water flood risk resulting in a large set back which would not reflect the character of the area.</t>
  </si>
  <si>
    <t>Site discounted as the combination of outcomes of the Council's Land Availability Assessment and Sustainability Appraisal  indicate that the site is inappropriate for development as the site is to close (within 400m) of a water recycling area and wholly within flood zone 3b. Residential uses are the most vulnerable to odours and no odour assessment has been submitted to justify this development and demonstrate that the impact could be adequately mitigated to ensure acceptable levels of amenity. Site specific flood risk was submitted for the land north of the site in 2017 however our evidence proves the site is in flood zone 3b and therefore will not proceed to the next stage of assessments.</t>
  </si>
  <si>
    <t>Site discounted as the combination of outcomes of the Council's Land Availability Assessment and Sustainability Appraisal  indicate that the site is inappropriate for development due to its limitations in successfully integrating development with the existing place and community and impact on the character of the area.</t>
  </si>
  <si>
    <t>Site discounted as the combination of outcomes of the Council's Land Availability Assessment and Sustainability Appraisal  indicate that the site is inappropriate for development due to the cumulative constraints impacting the site and the uncertainty of the achievability of access to the site, it is considered unsuitable for development and therefore not deliverable.</t>
  </si>
  <si>
    <t xml:space="preserve">Site discounted as the combination of outcomes of the Council's Land Availability Assessment and Sustainability Appraisal  indicate that the site is inappropriate for development as it has little relationship to the existing place and community and contributes to the approach to the village; Would cause light, noise, odour, air or visual pollution dependent on the final use; The proposed use of the site could impact the character and form of the extremely low density residential area (where access would be required) and village in general  and increase large goods vehicle and transport movements through the village; Has safety concerns for access and exit to and from the site; An oil pipeline buffer zone could impact the layout and proposed use of the site and the site promoter notes that access is a significant constraint potential access from neighbouring land,  may pose significant issues regarding viability or ransom strips affecting viability and/or achievability. </t>
  </si>
  <si>
    <t>Site discounted as the combination of outcomes of the Council's Land Availability Assessment and Sustainability Appraisal  indicate that the site is inappropriate for development due to its separation from the village, potential impact on surrounding countryside and revegetated nature of the previously developed land.</t>
  </si>
  <si>
    <t>Site discounted as the combination of outcomes of the Council's Land Availability Assessment and Sustainability Appraisal  indicate that the site is inappropriate for development due to the site being predominantly located within flood zone 3a and the proposed residential uses being classed as a more vulnerable use.</t>
  </si>
  <si>
    <t>Site discounted as the combination of outcomes of the Council's Land Availability Assessment and Sustainability Appraisal  indicate that the site is inappropriate for development due to the potential for significant landscape impact upon the Great Fen and being of a location and scale that could be out of context with Holme.</t>
  </si>
  <si>
    <t xml:space="preserve"> Site discounted as the combination of outcomes of the Council's Land Availability Assessment and Sustainability Appraisal  indicate that the site is inappropriate for development due to key constraints arising from predominantly being in a WRC impacting layout and capacity and potential for the scale and location of the development causing significant landscape impact eroding the rural fell and character of Great Gidding. </t>
  </si>
  <si>
    <t xml:space="preserve">Site discounted as the combination of outcomes of the Council's Land Availability Assessment and Sustainability Appraisal  indicate that the site is inappropriate for development as the combination of outcomes of the LAA and SA indicate that the site is inappropriate for development as it would fundamentally adversely impact the character of Needingworth. </t>
  </si>
  <si>
    <t>Site discounted as the combination of outcomes of the Council's Land Availability Assessment and Sustainability Appraisal  indicate that the site is inappropriate for development due to is potential adverse impact on local character and heritage assets.</t>
  </si>
  <si>
    <t xml:space="preserve">Site discounted as the combination of outcomes of the Council's Land Availability Assessment and Sustainability Appraisal  indicate that the site is inappropriate for development due to key constraints impacting the layout, capacity and integration into the settlement. Additionally, there is potential impact to protected trees and therefore the character and form of this area of the village. </t>
  </si>
  <si>
    <t>Site discounted as the combination of outcomes of the Council's Land Availability Assessment and Sustainability Appraisal  indicate that the site is inappropriate for development due to its likely significant impacts on the character of the landscape and on Southoe as well as designated nature conservation sites. The achievability of the development is unclear because of significant infrastructure requirements including new access(s) onto the A1, the presence of pipelines and overhead powerlines.</t>
  </si>
  <si>
    <t>Site discounted as the combination of outcomes of the Council's Land Availability Assessment and Sustainability Appraisal  indicate that the site is inappropriate for development due to the significant likely adverse impacts on the character of St Ives and the surrounding countryside. Integration with the existing place and community is also challenging.</t>
  </si>
  <si>
    <t xml:space="preserve">Site discounted as the combination of outcomes of the Council's Land Availability Assessment and Sustainability Appraisal  indicate that the site is inappropriate for development as it will not support sustainable lifestyles as it is remote from key day to day services, employment and cannot be accessed via sustainable modes of transport. Although adjacent to St Swithin's Church the site is not well related to the form of Old Weston village. </t>
  </si>
  <si>
    <t xml:space="preserve">Site discounted as the combination of outcomes of the Council's Land Availability Assessment and Sustainability Appraisal  indicate that the site is inappropriate for development as it would extend the village significantly into the countryside altering the landscape and character of the village and surrounding countryside. The site could fundamentally impact the history, character and identity of the settlement through the removal  of orchards. The site may also present contamination issues. The site will also require integration of autocentre and may cause safety issues in relation top access to and from the site due to the proposed scale of development and would require further assessment. </t>
  </si>
  <si>
    <t>Site discounted as the combination of outcomes of the Council's Land Availability Assessment and Sustainability Appraisal  indicate that the site is inappropriate for development as it does not supporting sustainable place-making. The site would be separated and dissected by the new A428(A421) and potentially East West Rail making integration with any potential development in Bedfordshire difficult to achieve without significant infrastructure and could impede achievability of development, major infrastructure would be required to support development.</t>
  </si>
  <si>
    <t xml:space="preserve">Site discounted as the combination of outcomes of the Council's Land Availability Assessment and Sustainability Appraisal  indicate that the site is inappropriate for development as the site is wholly classified as grade 1 agricultural land. Grade 1 is the highest quality agricultural land. </t>
  </si>
  <si>
    <t>Site discounted as the combination of outcomes of the Council's Land Availability Assessment and Sustainability Appraisal  indicate that the site is inappropriate for development as it would create transport and safety impact for pedestrians and vehicles as a result of access via 'The Green' and lack of pedestrian connections to the main village and services, direct access from 'The Green' has not been included within the site boundary making it unclear if this may impede delivery and viability or if there are ownership issues and it is removed from the main village of Abbots Ripton having little relationship to the village creating isolated developed in the countryside.</t>
  </si>
  <si>
    <t>Site discounted as the combination of outcomes of the Council's Land Availability Assessment and Sustainability Appraisal  indicate that the site is inappropriate for development as it would create transport and safety impact for pedestrians due to lack of pedestrian connections to the main village and services and it is removed from the main village of Abbots Ripton having little relationship to the village creating isolated developed in the countryside.</t>
  </si>
  <si>
    <t>Site discounted as the combination of outcomes of the Council's Land Availability Assessment and Sustainability Appraisal  indicate that the site is inappropriate for development as it would result in significant adverse landscape impact and adversely impact the character of the area and is also of a scale that would further stress local facilities and development could adversely impact the permitted attenuation pond within the site which was approved to accommodate off site drainage for the redevelopment of RAF Upwood.</t>
  </si>
  <si>
    <t>Site discounted as the combination of outcomes of the Council's Land Availability Assessment and Sustainability Appraisal  indicate that the site is inappropriate for development due to the majority of the site being located within flood zones 2, 3a and 3b and the proposed residential uses being classed as a more vulnerable use.</t>
  </si>
  <si>
    <t xml:space="preserve">Site discounted as the combination of outcomes of the Council's Land Availability Assessment and Sustainability Appraisal  indicate that the site is inappropriate for development as it has limited access to local services, employment and public transport, would have potential impact on the conservation area and the setting of  a listed building, approximately 82% of the site is at risk of fluvial flooding with a climate change at 1 in 100 and could not support placemaking and sustainable lifestyle. </t>
  </si>
  <si>
    <t>Site discounted as the combination of outcomes of the Council's Land Availability Assessment and Sustainability Appraisal  indicate that the site is inappropriate for development as it is unlikely that the site could not be effectively master planned to become part of the existing community, would create an extension to the village with limited relationship to the main concentration of residential development within the village, has the ability to substantially impact the landscape and biodiversity and ecology through the removal of extensive tree coverage and would require the assembly of land in multiple uses (garden land, employment and greenfield), however the site promoter notes this is in single ownership.</t>
  </si>
  <si>
    <t>Site discounted as the combination of outcomes of the Council's Land Availability Assessment and Sustainability Appraisal  indicate that the site is inappropriate for development as it would result in significant adverse landscape impact and adversely impact the character of the area and is also of a scale that would further stress local facilities.</t>
  </si>
  <si>
    <t>Site discounted as the combination of outcomes of the Council's Land Availability Assessment and Sustainability Appraisal  indicate that the site is inappropriate for development as it would have a fundamental impact on the setting of listed buildings, conservation area, townscape, character of the area and residential garden settings, could create transport and safety impact for pedestrians as a result of access via Rectory Lane and could have negative ecological impact.</t>
  </si>
  <si>
    <t xml:space="preserve">Site discounted as the combination of outcomes of the Council's Land Availability Assessment and Sustainability Appraisal  indicate that the site is inappropriate for development due to the flood risk on the southern half of the site, while development could be placed on land within flood zone 1 this would not sit comfortably with the surrounding character and form of development and additionally, the point of access is heavily constrained by flood risk which makes the achievability of safe entrance and exit into and out of the site uncertain. </t>
  </si>
  <si>
    <t>Site discounted as the combination of outcomes of the Council's Land Availability Assessment and Sustainability Appraisal  indicate that the site is inappropriate for development due to the majority of the site situated within 400m of a water recycling area. Residential uses are the most vulnerable to odours and no odour assessment has been submitted to justify this development and demonstrate that the impact could be adequately mitigated to ensure acceptable levels of amenity. Additionally, the combination of constraints (agricultural land class and flood risk) make the site unsuitable.</t>
  </si>
  <si>
    <t>Site discounted as the combination of outcomes of the Council's Land Availability Assessment and Sustainability Appraisal  indicate that the site is inappropriate for development as it would not reflect the character of Yelling and would be of a scale inappropriate to the village.</t>
  </si>
  <si>
    <t>Site discounted as the combination of outcomes of the Council's Land Availability Assessment and Sustainability Appraisal  indicate that the site is inappropriate for development as it would fundamentally impact the landscape setting. The achievability of upgraded accesses sufficient for the proposed development could present a financial and physical constraint.</t>
  </si>
  <si>
    <t xml:space="preserve">Site discounted as the combination of outcomes of the Council's Land Availability Assessment and Sustainability Appraisal  indicate that the site is inappropriate for development as 99% of site is within flood zone 3b and therefore presents risk of fluvial and surface water flooding. </t>
  </si>
  <si>
    <t>Site discounted as the combination of outcomes of the Council's Land Availability Assessment and Sustainability Appraisal  indicate that the site is inappropriate for development as the site falls within 250m of a mineral development area and the eastern edge of the site is within the mineral development area itself. No detailed assessment has been submitted alongside the call for sites submission to assess the impact of residential development on the MDA.</t>
  </si>
  <si>
    <t>Site discounted as the combination of outcomes of the Council's Land Availability Assessment and Sustainability Appraisal  indicate that the site is inappropriate for development as the site falls within 250m of a mineral development area and the eastern edge of the site is within the mineral development area itself. No detailed assessment has been submitted alongside the call for sites submission to assess the impact of residential development on the MDA. Additionally, the southern half of the site is within 400m of a water recycling area. Residential uses are the most vulnerable to odours and no odour assessment has been submitted apart form a short statement in the supporting statement to justify this development and demonstrate that the impact could be adequately mitigated to ensure acceptable levels of residential amenity.</t>
  </si>
  <si>
    <t>Site discounted as the combination of outcomes of the Council's Land Availability Assessment and Sustainability Appraisal  indicate that the site is inappropriate for development due to the significant likely adverse impacts on the character of St Ives and the surrounding countryside. Integration with the existing place and community is also challenging. In addition, the sewage work poses significant challenges in terms of overcoming amenity impacts.</t>
  </si>
  <si>
    <t>Site discounted as the combination of outcomes of the Council's Land Availability Assessment and Sustainability Appraisal  indicate that the site is inappropriate for development as it is deemed not appropriate for development due to the potential for significant adverse impact upon the local landscape and potential difficulties integrating the site with the existing place and community.</t>
  </si>
  <si>
    <t xml:space="preserve"> Site discounted as the combination of outcomes of the Council's Land Availability Assessment and Sustainability Appraisal  indicate that the site is inappropriate for development as to impact on nearby green infrastructure assets and highway constraints.</t>
  </si>
  <si>
    <t xml:space="preserve">Site discounted as the combination of outcomes of the Council's Land Availability Assessment and Sustainability Appraisal  indicate that the site is inappropriate for development due to its impact on the local area and inability to be integrated into the existing village of Hail Weston and an excessive scale which would overwhelm the village and even a substantially reduced proposal would still suffer integration challenges. </t>
  </si>
  <si>
    <t>Site discounted as the combination of outcomes of the Council's Land Availability Assessment and Sustainability Appraisal  indicate that the site is inappropriate for development due to the potential serious adverse impacts on the landscape.</t>
  </si>
  <si>
    <t xml:space="preserve">Site discounted as the combination of outcomes of the Council's Land Availability Assessment and Sustainability Appraisal  indicate that the site is inappropriate for development due to the likely significant impact on heritage assets and on the landscape which would fundamentally impact the character by having an urbanising effect on Yaxley on its western side. </t>
  </si>
  <si>
    <t>Site discounted as the combination of outcomes of the Council's Land Availability Assessment and Sustainability Appraisal  indicate that the site is inappropriate for development as it would adversely impact the character of the area and would not support sustainable placemaking principles.</t>
  </si>
  <si>
    <t xml:space="preserve">Site discounted as the combination of outcomes of the Council's Land Availability Assessment and Sustainability Appraisal  indicate that the site is inappropriate for development due to significant constraints which if overcome could present  viability implications for the site rendering it undeliverable. The site presents significant challenges regarding noise, air and light pollution and vibrational impacts from the railway line, overhead electricity lines and land contamination. It may present safety issues regarding access and exit to the site from Station Lane especially and due to its proximity to a railway crossing and access via Asplin's name is a considerable constraint due to the narrow nature of the lane. The site also has significant flood risk and would need to demonstrate that fluvial and surface water flood risk could be mitigated. </t>
  </si>
  <si>
    <t>Site discounted as the combination of outcomes of the Council's Land Availability Assessment and Sustainability Appraisal  indicate that the site is inappropriate for development as the site is wholly within a waste management area which is specifically identified on the Cambridgeshire and Peterborough Minerals and Waste Local Plan as an operational/ committed site for the management of waste.</t>
  </si>
  <si>
    <t>Site discounted as the combination of outcomes of the Council's Land Availability Assessment and Sustainability Appraisal  indicate that the site is inappropriate for development due to the level of flood risk on site including groundwater flood risk and the substantial adverse impact on the character of the area and on the River Kym landscape and would not support sustainable placemaking and would disrupt the character and form of the area.</t>
  </si>
  <si>
    <t xml:space="preserve">Site discounted as the combination of outcomes of the Council's Land Availability Assessment and Sustainability Appraisal  indicate that the site is inappropriate for development as it has unresolved issues relating to access to the site, which may be restricted due to flood risk and it has unresolved issues relating to the ownership of access. </t>
  </si>
  <si>
    <t>Site discounted as the combination of outcomes of the Council's Land Availability Assessment and Sustainability Appraisal  indicate that the site is inappropriate for development due to its separation from Alconbury Weald it is currently unclear how the site could be master planned to become part of this community, without further completion of the Alconbury Weald development and/or compilation of potential intervening land to create a more comprehensive development, additional information would be required; The site forms part of a green break between Crossways Distribution Centre and Alconbury Weald/ Alconbury Enterprise Zone; The site has a greater relationship to the open countryside than the nearby uses; and the site proposal could also impact a significant concentration of ancient woodlands in terms of light and noise, with the potential to existing habitats and species, specifically Hermitage Wood which also contains a scheduled monument.</t>
  </si>
  <si>
    <t>Site discounted as the combination of outcomes of the Council's Land Availability Assessment and Sustainability Appraisal  indicate that the site is inappropriate for development as the site cannot be integrated into the wider scheme upon which its delivery would depend without causing substantial landscape and biodiversity harm through removal of significant sections of Emmanuel Knoll Plantation.</t>
  </si>
  <si>
    <t xml:space="preserve">Site discounted as the combination of outcomes of the Council's Land Availability Assessment and Sustainability Appraisal  indicate that the site is inappropriate for development as it would be disproportionate in size compared to the existing settlement increasing the size of the village by over a fifth and it would have significant transport impacts on the village and would have significant landscape impact. </t>
  </si>
  <si>
    <t xml:space="preserve">Site discounted as the combination of outcomes of the Council's Land Availability Assessment and Sustainability Appraisal  indicate that the site is inappropriate for development as it has significant constraints to development which prevent it from being effectively master planned to become part of the existing community. Access from the south would require removal of trees within a TPO area; Access proposed from Nobles Lane and Meridian Close are narrow roads running between residential properties. These have the potential to cause amenity impact on local residents due to the increase in traffic movements from a development of such a scale; Access from Meridian Close presents a current constraint with the potential for ransom strips; Two access points one from Merdian Close and the other from a permitted development site to the south are reliant on adjoining site cooperation. The site also has the potential to impact the conservation area and heritage assets and would require strategic landscaping and integration of public right of way. </t>
  </si>
  <si>
    <t>Site discounted as the combination of outcomes of the Council's Land Availability Assessment and Sustainability Appraisal  indicate that the site is inappropriate for development due to the site being predominantly located within flood zone 3a, with a small portion of the northern edge of the site being in flood zone 2  and the proposed residential uses being classed as a more vulnerable use.</t>
  </si>
  <si>
    <t xml:space="preserve"> Site discounted as the combination of outcomes of the Council's Land Availability Assessment and Sustainability Appraisal  indicate that the site is inappropriate for development due to the site being wholly located within flood zone 3a and the proposed residential uses being classed as a more vulnerable use.</t>
  </si>
  <si>
    <t xml:space="preserve">Site discounted as the combination of outcomes of the Council's Land Availability Assessment and Sustainability Appraisal  indicate that the site is inappropriate for development due to the majority of the site being located within flood zone 3b and 3a and the proposed residential uses being classed as a more vulnerable use. </t>
  </si>
  <si>
    <t xml:space="preserve">Site discounted as the combination of outcomes of the Council's Land Availability Assessment and Sustainability Appraisal  indicate that the site is inappropriate for development as to very poor opportunities to successfully integrate the site with the existing place and community. Development on the site would not support sustainable place making principles. </t>
  </si>
  <si>
    <t xml:space="preserve">Site discounted as the combination of outcomes of the Council's Land Availability Assessment and Sustainability Appraisal  indicate that the site is inappropriate for development as to the flood risk on the northern half of the site, while there is land within flood zone 1, this land is constrained by a Scheduled Monument designation and additionally, development is likely to adversely impact the landscape particularly to the open countryside to the north. </t>
  </si>
  <si>
    <t xml:space="preserve">Site discounted as the combination of outcomes of the Council's Land Availability Assessment and Sustainability Appraisal  indicate that the site is inappropriate for development due to the potential adverse impacts on heritage assets including the setting of the village's conservation area. </t>
  </si>
  <si>
    <t xml:space="preserve">Site discounted as the combination of outcomes of the Council's Land Availability Assessment and Sustainability Appraisal  indicate that the site is inappropriate for development as it is currently unclear how the site could be master planned to become part of this community without further completion of the Alconbury Weald development, coordination of access arrangements which could present land ownership issues and/or compilation of potential intervening land to create a more comprehensive development, additional information would be required; The site has a greater relationship to the open countryside than the nearby uses; The site proposal could also impact a significant concentration of ancient woodlands in terms of light and noise and visual pollution with the potential to existing habitats and species, specifically Hermitage Wood which also contains a scheduled monument; The site is north and west of Alconbury Enterprise Zone which would require assessment as to the compatibility of these sites in terms of amenity; and current lack of access from the B1043 and Alconbury Weald means the site is isolated regarding means of access and could present viability issues.
</t>
  </si>
  <si>
    <t xml:space="preserve">Site discounted as the combination of outcomes of the Council's Land Availability Assessment and Sustainability Appraisal  indicate that the site is inappropriate for development as the site would not respect the form and character of Kimbolton and partially situated within flood zone 3b and therefore at risk of fluvial and surface water flooding. </t>
  </si>
  <si>
    <t xml:space="preserve">Site discounted as the combination of outcomes of the Council's Land Availability Assessment and Sustainability Appraisal  indicate that the site is inappropriate for development as it is unsuitable for development on its own. The necessary intervening land to integrate the site into Godmanchester is not in the site promoter's control and has integration challenges of its own. </t>
  </si>
  <si>
    <t>Site discounted as the combination of outcomes of the Council's Land Availability Assessment and Sustainability Appraisal  indicate that the site is inappropriate for development as there is little opportunity to successfully integrate the site with the existing place and community considering its detachment from the built form and also the potential difficulty in accessing the site.</t>
  </si>
  <si>
    <t xml:space="preserve">Site discounted as the combination of outcomes of the Council's Land Availability Assessment and Sustainability Appraisal  indicate that the site is inappropriate for development due to the sites proximity (within 400m) of a water recycling area. The proposed use as residential is the most vulnerable to odours and no odour assessment was submitted to demonstrate that the impact of odours could be adequately mitigated. </t>
  </si>
  <si>
    <t xml:space="preserve">Site discounted as the combination of outcomes of the Council's Land Availability Assessment and Sustainability Appraisal  indicate that the site is inappropriate for development as there is preference from national government to retain airfields and likely infrastructure and transport improvements required to serve the development would be  significant making the proposed development potentially unachievable. </t>
  </si>
  <si>
    <t>Site discounted as the combination of outcomes of the Council's Land Availability Assessment and Sustainability Appraisal  indicate that the site is inappropriate for development due to the constraints arising from the achievability of highway access given the retention of existing residential property and amenity impact on said property. Additionally the site would create an extension to the village with limited relationship to the main concentration of residential development within the village and therefore infrastructure and services.</t>
  </si>
  <si>
    <t>Site discounted as the combination of outcomes of the Council's Land Availability Assessment and Sustainability Appraisal  indicate that the site is inappropriate for development as the site would not support sustainable place-making due to the likely need to access the site via car and its potential impacts on the wider landscape.</t>
  </si>
  <si>
    <t xml:space="preserve">Site discounted as the combination of outcomes of the Council's Land Availability Assessment and Sustainability Appraisal  indicate that the site is inappropriate for development as it would fundamentally impact the landscape setting and gateway to a green infrastructure corridor. The achievability of upgraded accesses sufficient for the proposed development could present a financial and physical constraint as could mitigation of overhead electricity lines and ground contamination as a result of asbestos. </t>
  </si>
  <si>
    <t>Site discounted as the combination of outcomes of the Council's Land Availability Assessment and Sustainability Appraisal  indicate that the site is inappropriate for development due 53% of the site being situated in flood zone 2 and subject to risk of surface water flooding now and in the future and the proposed residential uses being classed as a more vulnerable use.</t>
  </si>
  <si>
    <t>Site discounted as the combination of outcomes of the Council's Land Availability Assessment and Sustainability Appraisal  indicate that the site is inappropriate for development due to the loss of leisure uses and development being located in the countryside. It also unclear at this stage what use the site submission is proposing and whether the tourist accommodation and leisure facilities are to remain. Contact has been made with the site promoter to address these but no response has been received to date, as such the site is categorised as being potentially unachievable arising from the levels of uncertainty in the proposals. Residential development may be appropriate on the eastern parcel. This has been assessed through a separate proposal - Grafham 2 - CfS:303 Continuing the leisure use on site is considered appropriate, however the loss of such facilities would be resisted. The site also requires further investigation regarding land ownership and control.</t>
  </si>
  <si>
    <t>Site discounted as the combination of outcomes of the Council's Land Availability Assessment and Sustainability Appraisal  indicate that the site is inappropriate for development due to the site almost all being located within flood zone 3a and 3b and the proposed residential uses being classed as a more vulnerable use.</t>
  </si>
  <si>
    <t>Site discounted as the combination of outcomes of the Council's Land Availability Assessment and Sustainability Appraisal  indicate that the site is inappropriate for development due to the majority of the site being located within flood zone 3a and the proposed residential uses being classed as a more vulnerable use.</t>
  </si>
  <si>
    <t>Site discounted as the combination of outcomes of the Council's Land Availability Assessment and Sustainability Appraisal  indicate that the site is inappropriate for development as it forms part of a wider development in the neighbouring district in which the planning inspector has expressed concerns of soundness incapable of being resolved by identifiable main modifications.</t>
  </si>
  <si>
    <t xml:space="preserve">Site discounted as the combination of outcomes of the Council's Land Availability Assessment and Sustainability Appraisal  indicate that the site is inappropriate for development as it would not reinforce the character of the area and would result in significant landscape impact. </t>
  </si>
  <si>
    <t>Site discounted as the combination of outcomes of the Council's Land Availability Assessment and Sustainability Appraisal  indicate that the site is inappropriate for development as it would not reinforce the character of the area and would result in significant landscape impact. Additionally, to mitigate surface waterflood risk development would likely be placed in a way uncharacteristic of the area making integration and reflecting the character of the area further challenging.</t>
  </si>
  <si>
    <t>Site discounted as the combination of outcomes of the Council's Land Availability Assessment and Sustainability Appraisal  indicate that the site is inappropriate for development due to its physical constraints arising from fluvial flood risk, heritage and landscape considerations which reduce the developable area of this site and would result in development that would not reinforce the character of the area.</t>
  </si>
  <si>
    <t>Site discounted as the combination of outcomes of the Council's Land Availability Assessment and Sustainability Appraisal  indicate that the site is inappropriate for development as the site is wholly classified as grade 1 agricultural land. Grade 1 is the highest quality agricultural land. Also the site is within 400m of a water recycling area and half of it is within 205m of a waste management area. Residential uses are the most vulnerable to odours and no odour assessment has been submitted to justify this development and demonstrate that the impact could be adequately mitigated to ensure acceptable levels of amenity.</t>
  </si>
  <si>
    <t>Site discounted as the combination of outcomes of the Council's Land Availability Assessment and Sustainability Appraisal  indicate that the site is inappropriate for development due to flood risk. The current use as a football ground should be retained unless well-located, equal or biter quality provision is provided.</t>
  </si>
  <si>
    <t>Site discounted as the combination of outcomes of the Council's Land Availability Assessment and Sustainability Appraisal  indicate that the site is inappropriate for development as it has little relationship to the existing place and community and contributes to the approach to the village, it would be susceptible to substantial noise light, vibrational and air pollution, some of which may be from an elevated level above the site, it is impacted by an oil pipeline buffer zone which could impact development and has safety concerns for access and exit to and from the site.</t>
  </si>
  <si>
    <t>Site discounted as the combination of outcomes of the Council's Land Availability Assessment and Sustainability Appraisal  indicate that the site is inappropriate for development due to the site almost all being situated within flood zone 3a and the proposed residential uses being classed as a more vulnerable use.</t>
  </si>
  <si>
    <t>Site discounted as the combination of outcomes of the Council's Land Availability Assessment and Sustainability Appraisal  indicate that the site is inappropriate for development as the site is wholly located within flood zone 3a and the proposed residential uses being classed as a more vulnerable use.</t>
  </si>
  <si>
    <t>Site discounted as the combination of outcomes of the Council's Land Availability Assessment and Sustainability Appraisal  indicate that the site is inappropriate for development due to its potential impact on losing valuable landscape characteristics and risk from surface water flooding.</t>
  </si>
  <si>
    <t xml:space="preserve">Site discounted as the combination of outcomes of the Council's Land Availability Assessment and Sustainability Appraisal  indicate that the site is inappropriate for development as the site would not be suitable for development due to limited relationship with the main settlement of Warboys. It is not sustainably located, is highly prominent in the countryside and would be difficult to integrate the site with the existing place and community. </t>
  </si>
  <si>
    <t xml:space="preserve">Site discounted as the combination of outcomes of the Council's Land Availability Assessment and Sustainability Appraisal  indicate that the site is inappropriate for development due to the challenges in successfully integrating it with the existing place and community. </t>
  </si>
  <si>
    <t>Site discounted as the combination of outcomes of the Council's Land Availability Assessment and Sustainability Appraisal  indicate that the site is inappropriate for development as the cumulative constraints relating to landscape, trees, flood risk, public rights of way and telegraph poles. The scale of the site is fundamentally unacceptable due to the urbanising impact it would have on the landscape. Also, access is very constrained from Haddon Road and connection onto the A1(M) to serve a logistics development with largescale vehicles is currently inadequate without substantial upgrades.</t>
  </si>
  <si>
    <t>Site discounted as the combination of outcomes of the Council's Land Availability Assessment and Sustainability Appraisal  indicate that the site is inappropriate for development due to its potential harm to the character of the village and landscape.</t>
  </si>
  <si>
    <t xml:space="preserve">Site discounted as the combination of outcomes of the Council's Land Availability Assessment and Sustainability Appraisal  indicate that the site is inappropriate for development due to its detachment form Alconbury Weston. Even if the adjoining site were development, there would still be limited physical connection to the village to ensure effective integration. </t>
  </si>
  <si>
    <t>Site discounted as the combination of outcomes of the Council's Land Availability Assessment and Sustainability Appraisal  indicate that the site is inappropriate for development due to the separation of the site from Great Gransden and close relationship with the countryside and the compatibility with adjoining industrial site to the south east depends on an unimplemented permission for self build/ custom build homes.</t>
  </si>
  <si>
    <t>Site discounted as the combination of outcomes of the Council's Land Availability Assessment and Sustainability Appraisal  indicate that the site is inappropriate for development as the site relates more to the countryside than Great Stukeley and it cannot be effectively master planned to integrate with the existing settlement, impacting the character of the village and landscape impact and could increase harm to a nearby scheduled monument and SSSI.</t>
  </si>
  <si>
    <t xml:space="preserve">Site discounted as the combination of outcomes of the Council's Land Availability Assessment and Sustainability Appraisal  indicate that the site is inappropriate for development as the site is mostly classified as grade 1 agricultural land. Grade 1 is the highest quality agricultural land. </t>
  </si>
  <si>
    <t>Site discounted as the combination of outcomes of the Council's Land Availability Assessment and Sustainability Appraisal  indicate that the site is inappropriate for development due to it being located in the countryside beyond walking distance from key services and facilities and would therefore fail to achieve sustainable development and it is located on high quality agricultural land.</t>
  </si>
  <si>
    <t>Site discounted as the combination of outcomes of the Council's Land Availability Assessment and Sustainability Appraisal  indicate that the site is inappropriate for development due to high flood risk, the urbanising impact on the Great Ouse Valley and risk of coalescence between settlements.</t>
  </si>
  <si>
    <t>Site discounted as the combination of outcomes of the Council's Land Availability Assessment and Sustainability Appraisal  indicate that the site is inappropriate for development on its own. The necessary intervening land to integrate the site into Godmanchester is not all in the site promoter's control and has integration challenges of its own. The potential urban extension land comprises four other parcels of land only two of which adjoin with the southeasternmost one (CfS 370 ) again being dependent upon delivery of intervening land necessitating six sites in total collectively posing significant design and achievability challenges.</t>
  </si>
  <si>
    <t xml:space="preserve">Site discounted as the combination of outcomes of the Council's Land Availability Assessment and Sustainability Appraisal  indicate that the site is inappropriate for development due to high and medium flood risk present on the majority of the site due to its position across flood zones 2, 3a and 3b, proposed for a ‘more vulnerable’ use.  </t>
  </si>
  <si>
    <t>Site discounted as the combination of outcomes of the Council's Land Availability Assessment and Sustainability Appraisal  indicate that the site is inappropriate for development due to the site being highly prominent in the countryside and potential for significant landscape impact and would result in the loss of high quality agricultural land.</t>
  </si>
  <si>
    <t>Site discounted as the combination of outcomes of the Council's Land Availability Assessment and Sustainability Appraisal  indicate that the site is inappropriate for development due to the significant access constraint along London Lane. Additionally, the scale of the potential development would severely impact the existing character of Great Paxton.</t>
  </si>
  <si>
    <t>Site discounted as the combination of outcomes of the Council's Land Availability Assessment and Sustainability Appraisal  indicate that the site is inappropriate for development due to the fundamental urbanising impact on the landscape and on Great Paxton as well as the challenges in highways capacity and infrastructure provision that would be required to deliver this scale of growth.</t>
  </si>
  <si>
    <t>Site discounted as the combination of outcomes of the Council's Land Availability Assessment and Sustainability Appraisal  indicate that the site is inappropriate for development  as it relates more to the countryside. In depth development would be out of character, linear development along Thrapston Road may be achievable however this would result in the potential site area being reduced to 0.13ha and as such falling below the minimum site size threshold for allocation.</t>
  </si>
  <si>
    <t xml:space="preserve">Site discounted as the combination of outcomes of the Council's Land Availability Assessment and Sustainability Appraisal  indicate that the site is inappropriate for development due to high flood risk on the majority of the site as predominantly situated in flood zone 3b. The site is also below the minimum threshold required for detailed assessment as set out in the Land Availability Methodology October 2023 of either a site over 0.24 ha or large enough for at least 5 homes therefore not progressed to SA stage. </t>
  </si>
  <si>
    <t>Site discounted as the combination of outcomes of the Council's Land Availability Assessment and Sustainability Appraisal  indicate that the site is inappropriate for development due to the potential adverse impact on the landscape and village character of Holme.</t>
  </si>
  <si>
    <t xml:space="preserve">Site discounted as the combination of outcomes of the Council's Land Availability Assessment and Sustainability Appraisal  indicate that the site is inappropriate for development  due to the likely significant impact on heritage assets and on the landscape which would fundamentally impact the character by having an urbanising effect on Yaxley on its south western side. In addition,  vehicular access to the site is a key constraint with the existing trackway requiring significant work and scoping to access it suitability to accommodate any development. </t>
  </si>
  <si>
    <t>Site discounted as the combination of outcomes of the Council's Land Availability Assessment and Sustainability Appraisal  indicate that the site is inappropriate for development as whilst the demolition of the existing poultry units could enhance the 'gateway' to the village, this does not justify new buildings in such a detached location. This is especially so of uses relating to residential and care home development which would benefit from being sustainably located near to accessible services and facilities. Proposals for commercial leisure uses could present issues relating to active travel/pedestrian safety through increased vehicle movements along what is a narrow road. Will not support sustainable lifestyles as it is remote from key day to day services, employment and cannot be accessed via sustainable modes of transport As a result of the above it is considered that the site could not be effectively master planned to become part of the existing community.</t>
  </si>
  <si>
    <t>Site discounted as the combination of outcomes of the Council's Land Availability Assessment and Sustainability Appraisal  indicate that the site is inappropriate for development due to the substantial risk of flood risk now and in the future accounting for climate change. Development would also likely harm the character and rural nature of this part of the settlement as well as adversely impact heritage assets.</t>
  </si>
  <si>
    <t xml:space="preserve">Site discounted as the combination of outcomes of the Council's Land Availability Assessment and Sustainability Appraisal note that it is significantly constrained by fluvial flooding with the majority of the site within  flood zone 2 and 3a. The site was also put forward by a third party for proposed open space uses which the Council considered would be appropriate, however as this use was not put forward by the landowner, this proposed use is considered unachievable. The third party also proposed cemetery or  parking uses the former of which is incompatible with the level of flood risk on the site and the latter was not put forward by the landowner rendering this proposed use is considered unachievable. 
 </t>
  </si>
  <si>
    <t>Site discounted as the combination of outcomes of the Council's Land Availability Assessment and Sustainability Appraisal  indicate that the site is inappropriate for development as successful integration with the existing place and community is challenging and development would adversely impact the character of the County Wildlife Site. In response to the Autumn 2024 consultation, the site promoter made representations referencing a series of supporting documents that were submitted in support of the planning application 24/02275/FUL. This was submitted in December 2024 for the development of Use Class C2 Residential Accommodation with Care comprising of apartments for people aged 65 and over, communal facilities, associated landscaping, car parking, services and access from Meadow Lane. It was refused in April 2025 based on a number of reasons including its lack of accessibility to services and facilities, its urbanising impact, insufficient information to assess the impact on residents from nearby recreational activities and noise levels, and its impact on the Great Ouse Valley Priority Area and potential to support habitats. As such the site is still considered to be inappropriate for development.</t>
  </si>
  <si>
    <t xml:space="preserve">Site discounted as the combination of outcomes of the Council's Land Availability Assessment and Sustainability Appraisal indicate that the site is inappropriate for development as it is located such it would have a significant landscape impact, development would be highly exposed within the wider landscape due to the sloping nature of the site and would require flood mitigation. </t>
  </si>
  <si>
    <t>Site discounted as the combination of outcomes of the Council's Land Availability Assessment and Sustainability Appraisal  indicate that the site is inappropriate for development as it would extend the village significantly into the countryside altering the landscape and character of the village and surrounding countryside. The site could fundamentally impact the history, character and identity of the settlement through the removal  of orchards. The site may also present contamination issues. The site will also require integration of autocentre and may cause safety issues in relation top access to and from the site due to the proposed scale of development and would require further assessment. The site promoter resubmitted the site to the Ongoing Call for Sites (see CfS23-24302), it was resubmitted with a Transport Technical Note (November 2024) to outline how access into and from the site will be achieved and the potential impact on the road network. The resubmission also reduced the capacity of the site to 100 supported by a Vision Document. This would enable more land for landscaping. There are still concerns regarding the site's impact on the character of Bluntisham and the impact on landscape and historic character including loss of valuable orchard land. Additionally, the site would result in further development extending away from the main built form of Bluntisham making access to services less sustainable and greater landscape and character impact. As such the site is still considered to be inappropriate for development.</t>
  </si>
  <si>
    <t xml:space="preserve">Site discounted as the combination of outcomes of the Council's Land Availability Assessment and Sustainability Appraisal  indicate that the site is inappropriate for development as it would be located within the open countryside not served by public transport. Future users would most likely use private vehicles therefore not supporting sustainable modes of transport and development is likely to be quite prominent on the local landscape. In addition the site promoter submitted several documents in support of this site. They state in their Vision document (November 2024) that this parcel and the three other parcels (CfS 222,224 and 225) should be considered as one scheme. The other documents submitted include a Market Report, support statement responding to the consultation, Access Appraisal (November 2024) and a Landscape and Visual Impact Assessment (November 2024). These additional reports are welcome and it is useful that the site promoter has now confirmed that the this site is to be brought forward alongside the other parcels as one scheme. The LVIA provides a baseline of landscape characteristics of the site an appraisal of the site to inform masterplanning. It considers the site not to be as prominent in the landscape as set out in the LAA. While landscaping could potentially overcome some concerns, the development will have an urbanising impact on the landscape and is still not well served but sustainable travel modes. There is still some minerals and waste constraints to overcome on this site which the Minerals and Waste Authority state could potentially be mitigated, however no further details have been provided by the site promoter on how this could be achieved. Two of the parcels within this scheme (CfS 222 and 224) are significantly constrained and require that compatibility between the proposed site and safeguarded site must be demonstrated at this stage rather than later at an application stage. Considering that it is now intended to bring this site forward with the other three parcels as one scheme, this raises potential issues in doing so as such the site assessment remains unchanged. </t>
  </si>
  <si>
    <t xml:space="preserve">Site discounted as the combination of outcomes of the Council's Land Availability Assessment and Sustainability Appraisal  indicate that the site is inappropriate for development due to very poor opportunities to successfully integrate the site with the existing place and community. Development on the site would not support sustainable place making principles and would also need to reduced to remove the A141/B1514 slip road as this is not in the ownership of either landowners. Part of the site was resubmitted in the Ongoing Call for Sites (see CfS23-24317). This relate to the eastern parcel which adjoins 120 Thrapston Road to the south east of the A141 slip road from junction 22 and is also adjacent to the B1514. This reduces the site area to 0.87ha and it is being promoted solely for retail such as a small convenience store and commercial leisure uses (floorspace flexible and will be based on the commercial interest received). They also state that 'the landowner would welcome discussions with the Council on potential land uses, including residential.' Depending on the amount of retail floorspace is proposed, a sequential test may be required. The owners (the Jockey Club) state in their submission that they wish to develop the site so that it will support the delivery of racing development which will ensure the racecourse continues to be viable. The submission is also supported by a Site Access Appraisal (January 2025) which identifies that they consider up to 300 vehicles could access and exit the site per day if retail uses were pursued. In response to the consultation on sites in Autumn 2024, the Highways Authority stated there was insufficient access to the whole site. Its location to the roundabout and the slip road is a key constraint as is its impact on traffic in the local and wider area. As such the conclusions of the LAA remain unchanged and the site is still considered to be unsuitable for development. </t>
  </si>
  <si>
    <t>Site discounted as the combination of outcomes of the Council's Land Availability Assessment and Sustainability Appraisal  indicate that the site is inappropriate for development as the site falls within 250m of a waste management area. No detailed assessment has been submitted alongside the call for sites submission to assess the impact of residential development on the MWA. Residential uses are the most vulnerable to odours and no odour assessment has been submitted to justify this development and demonstrate that the impact could be adequately mitigated to ensure acceptable levels of residential amenity. During the consultation on sites in the Autumn of 2024, the site promoter withdrew the site. It therefore will not be considered further.</t>
  </si>
  <si>
    <t>Site discounted as the combination of outcomes of the Council's Land Availability Assessment and Sustainability Appraisal  indicate that the site is inappropriate for development due to the likely very significant adverse impacts on the landscape as it would result in the erosion of the rural character of the area and encroachment into the Great Ouse Valley landscape. There is also uncertainty on the availability of the site even once the lease ends in 2039 as it is the intention of the Golf Club to extend their tenancy of the land. During the consultation on sites in the Autumn of 2024, the site promoter withdrew the site. It therefore will not be considered further.</t>
  </si>
  <si>
    <t>Site discounted as the combination of outcomes of the Council's Land Availability Assessment and Sustainability Appraisal  indicate that the site is inappropriate for development due to the likely significant adverse impacts on designated heritage assets and also the erosion of the rural character of the area and encroachment into the Great Ouse Valley landscape. During the Autumn 2024 consultation, the site promoter submitted a letter responding to the heritage comments in the assessment. The letter concludes that any residual harm to Pepys House and Brampton Conservation Area, after the design and landscape mitigation measures are implemented, would fall within the less than substantial harm category. Upon review of these measures, the overarching harm and detachment of the side from the built form of Brampton are still considerable constraints that make the site inappropriate for built development.</t>
  </si>
  <si>
    <t>Site discounted as the combination of outcomes of the Council's Land Availability Assessment and Sustainability Appraisal  indicate that the site is inappropriate for development as the whole site falls within a waste management area (Buckden Landfill Waste Management Area (WMA)). No assessment has been made by the site promoter on the impact of the proposed development on amenity. In addition the site promoter submitted several documents in support of this site. They state in their Vision document (November 2024) that this parcel and the three other parcels (CfS 224,225 and 226) should be considered as one scheme. The other documents submitted include a Market Report, support statement responding to the consultation, Access Appraisal (November 2024) and a Landscape and Visual Impact Assessment (November 2024). These additional reports are welcome and it is useful that the site promoter has now confirmed that the this site is to be brought forward alongside the other parcels as one scheme. In their comments, the site promoter identified that the site is not within a minerals development area. The assessment has been corrected to state that the site is within a waste management area (Buckden Landfill Waste Management Area (WMA)). The site therefore still fails the fundamental constraints as the site promoter has not yet provided an assessment of the impact of the proposed development on the MWA. In their representations, the site promoter considers the proposed employment uses to be a 'compatible use' and therefore assessment on amenity is not required. The Council disagrees with this view and considers the amenity for those who work on such sites as important as residential uses and should be adequately assessed and to shape proposals and ensure high standards of amenity as well as ensuring that the integrity of the WMA is not compromised by the development. The Minerals and Waste Authority commented that compatibility between the proposed site and safeguarded site must be demonstrated at this stage. Therefore, the outcome of the assessment remains unchanged.</t>
  </si>
  <si>
    <t>Site discounted as the combination of outcomes of the Council's Land Availability Assessment and Sustainability Appraisal  indicate that the site is inappropriate for development as the whole site falls within the consultation area for a Mineral Development Area and a waste management area (Buckden Landfill Waste Management Area (WMA))  No assessment has been made by the site promoter on the impact of the proposed development on the MWA nor amenity. In addition the site promoter submitted several documents in support of this site. They state in their Vision document (November 2024) that this parcel and the three other parcels (CfS222,225 and 226) should be considered as one scheme. The other documents submitted include a Market Report, support statement responding to the consultation, Access Appraisal (November 2024) and a Landscape and Visual Impact Assessment (November 2024). These additional reports are welcome and it is useful that the site promoter has now confirmed that the this site is to be brought forward alongside the other parcels as one scheme. In their comments, the site promoter identified that the site is not within a minerals development area. The assessment has been corrected to state that the site is within a waste management area (Buckden Landfill Waste Management Area (WMA)). The site therefore still fails the fundamental constraints as the site promoter has not yet provided an assessment of the impact of the proposed development on the MWA. In their representations, the site promoter considers the proposed employment uses to be a 'compatible use' and therefore assessment on amenity is not required. The Council disagrees with this view and considers the amenity for these who work on such sites as important as residential uses and should be adequately assessed and to shape proposals and ensure high standards of amenity as well as ensuring that the integrity of the WMA is not compromised by the development. The Minerals and Waste Authority commented that compatibility between the proposed site and safeguarded site must be demonstrated at this stage. Therefore, the outcome of the assessment remains unchanged.</t>
  </si>
  <si>
    <t xml:space="preserve">Site discounted as the combination of outcomes of the Council's Land Availability Assessment and Sustainability Appraisal  indicate that the site is inappropriate for development as it would be located within the open countryside not served by public transport. Future users would most likely use private vehicles therefore not supporting sustainable modes of transport and development is likely to be quite prominent on the local landscape. In addition the site promoter submitted several documents in support of this site. They state in their Vision document (November 2024) that this parcel and the three other parcels (CfS 222, 224 and 226) should be considered as one scheme. The other documents submitted include a Market Report, support statement responding to the consultation, Access Appraisal (November 2024) and a Landscape and Visual Impact Assessment (November 2024). These additional reports are welcome and it is useful that the site promoter has now confirmed that this site is to be brought forward alongside the other parcels as one scheme. The LVIA provides a baseline of landscape characteristics of the site an appraisal of the site to inform masterplanning. It considers the site not to be as prominent in the landscape as set out in the LAA. While landscaping could potentially overcome some concerns, the development will have an urbanising impact on the landscape and is still not well served but sustainable travel modes. There is still some minerals and waste constraints to overcome on this site which the Minerals and Waste Authority state could potentially be mitigated, however no further details have been provided by the site promoter on how this could be achieved. Two of the parcels within this scheme (Brampton 7 and 8) are significantly constrained and require that compatibility between the proposed site and safeguarded site must be demonstrated at this stage rather than later at an application stage. Considering that it is now intended to bring this site forward with the other three parcels as one scheme, this raises potential issues in doing so as such the site assessment remains unchanged. </t>
  </si>
  <si>
    <t>Site discounted as the combination of outcomes of the Council's Land Availability Assessment and Sustainability Appraisal  indicate that the site is inappropriate for development due to significant constraints that impede the development of the site, impact on the Great Ouse Valley green infrastructure priority area, County Wildlife Site and the  wider ecological network of the Ouse Valley. Access to the site from Bishops Way may also be unachievable. During the Autumn 2024 consultation, the site promoter submitted an illustrative masterplan for the site alongside a letter to justify their proposals. A key issue with this site is integration with the existing built form as development would be separated by the CWS and also impact on the Great Ouse Valley landscape as the site extends eastwards. Another issue is the ecological impact including impact to the CWS. No ecological assessment has been provided. It is considered that the site promoter's letter does not adequately address the Council's concerns, therefore the assessment is unchanged and the site is still considered inappropriate.</t>
  </si>
  <si>
    <t>Site discounted as the combination of outcomes of the Council's Land Availability Assessment and Sustainability Appraisal  indicate that the site is inappropriate for development as the site is within 400m of a water recycling centre. Residential uses are the most vulnerable to odours and no odour assessment has been submitted to demonstrate that the impact of the water recycling centre on any new homes could be sufficiently mitigated to ensure acceptable levels of residential amenity. In response to the Autumn 2024 consultation, the site promoter submitted an odour assessment in support of their site. This assessment means that the site can progress to a detailed assessment.</t>
  </si>
  <si>
    <t>Site discounted as the combination of outcomes of the Council's Land Availability Assessment and Sustainability Appraisal  indicate that the site is inappropriate for development as the site is wholly within a minerals development area which is specifically identified on the Cambridgeshire and Peterborough Minerals and Waste Local Plan as an operational/ committed site for the extraction of mineral resources. The site promoter identified that the site is not within a minerals development area. The assessment has been corrected to state that the site is within a waste management area instead as it adjoins the Buckden Landfill Waste Management Area (WMA). The site therefore still fails the fundamental constraints as the site promoter has not yet provided an assessment of the impact of the proposed development on the MWA. Therefore, the outcome of the assessment remains unchanged.</t>
  </si>
  <si>
    <t>Site discounted as the combination of outcomes of the Council's Land Availability Assessment and Sustainability Appraisal  indicate that the site is inappropriate for development as it will have a detrimental impact the form and character of the area and will not support sustainable place-making. In response to the Autumn 2024 consultation, the site promoter submitted several additional documents in support of their site. Since the close of the consultation in March 2025, the Appeal made against 23/02476/PIP located in the north eastern corner of the site adjoining 1 Great North Road and adjacent to the A1 was allowed. This was for permission in principle for 3 to 5 dwellings. While the outcome of the appeal is noted, the site and proposed scale of development put forward in the Call for Sites is substantially larger and extends into the open countryside away form the built up area of Buckden and away from key services. This landscape impact is significant and introducing in depth development in this location is out of character with the linear and looser form of development found to the west of the A1. The amended location plan shows an additional point of access from Perry Road linking through agricultural fields to the rear of the submitted site. This has increased the site area to 2.74ha. The proposed site plans show two points of vehicular access, one from the A1 and the other from Perry Road. The Highways Authority commented that the single access form the A1 is insufficient. While a second point of access may assist in vehicular access, this puts additional traffic along Perry Road that would enter and exit at the roundabout. This access also would result in harm to the character of the area. Considering these amendments and the information supplied, the site is still considered to be inappropriate for development.</t>
  </si>
  <si>
    <t>Site discounted as the combination of outcomes of the Council's Land Availability Assessment and Sustainability Appraisal  indicate that the site is inappropriate for development as the combination of outcomes of the LAA and SA indicate that the site is inappropriate for development due to the very significant landscape impact of the development and the scale of development fundamentally impacting the character of the landscape and setting of various settlements. Access and a new junction onto the A1(M) will require considerable engagement with Cambridgeshire County Council as well as detailed viability work which has not been undertaken to date. The site promoter resubmitted part of this site to the Ongoing Call for Sites. They made two submissions of two parcels (CfS 23-24220 and 23-24223) Development of these sites would introduce in depth development out of character with the linear and more loose form of development found to the west of the A1(M). Both resubmitted pieces of land would result in landscape harm and also not reflect the character of its immediate landscape. Access from Taylors Lane is possible however introducing up to 180 additional dwellings here would likely require highways improvements in particular safety from turning off or getting onto the A1(M). In their resubmission, the site promoter states that 'as part of the promotion process, technical evidence will be undertaken to advise on the design of the development and to demonstrate that the Site is developable and beneficial to the locality.' At this stage, these smaller sites are still considered to be unsuitable, unachievable and undeliverable. Additionally, it is unclear whether the original larger scheme is still being pursued and these will be a first phase to that development. If so, this raises concerns regarding masterplanning and holistically addressing constraints and ensuring adequate infrastructure to serve that development.</t>
  </si>
  <si>
    <t>Site discounted as the combination of outcomes of the LAA and SFRA indicate that the site is inappropriate for development as the site forms the southern third of the protected settlement break designated in the Bury Neighbourhood Plan. The purpose of this is to prevent the spatial, physical and visual coalescence of Bury with Ramsey. The site while not extending beyond the existing building line on its western and southern sides would detrimentally start to erode the settlement break and would further the sense of coalescence between the two settlements and therefore be in direct conflict with the neighbourhood plan policy. The site promoter resubmitted this site several times to the Ongoing Call for Sites once on its own and twice in combination with the adjoining site CfS 277 for amended proposals: CfS23-24313 reduced the capacity for the site to 40 homes on the same site area as CfS 162. A revised supporting statement was submitted to support this amendment. CfS23-24311 in combination with CfS 277 for approximately 75 homes. A revised supporting statement as submitted to support this amendment. It showed a concept plan focusing development on the southern two thirds of the site with open space on the northern third.CfS23-24315 in combination with CfS 277 for approximately 40 homes. A revised supporting statement as submitted to support this amendment. It showed a concept plan focusing development on the southern third of the site (CfS 162) with no development on the remaining two thirds of the site providing a more substantial area of open space. While the amendments made by the site promoter are noted, they do not overcome the fundamental issue of neighbourhood plan policy and the protected settlement break preventing further coalescence of Bury and Ramsey on this eastern side of Ramsey Road. Therefore the outcomes of the assessment are unchanged.</t>
  </si>
  <si>
    <t>Site discounted as the combination of outcomes of the Council's Land Availability Assessment and Sustainability Appraisal  indicate that the site is inappropriate for development due to the substantial risk of flood risk now and in the future accounting for climate change. Development would also further erode the rural edge of Bury. The site promoter resubmitted this site to the Ongoing Call for Sites: CfS23-2305 for approximately 50 homes. A revised supporting statement was submitted to support this amendment and sets out how development will be located within flood zone 1 which is along the western edge of the site and be linear in layout within the existing building line so not extending into the open countryside.  The document identifies that an access is proposed off Brookfield Way/Chevrill Lane but the red line does not connect to these roads so there still appears to be a potential ransom strip issue to overcome which has not be addressed, therefore the development is not considered to be achievable at this time..</t>
  </si>
  <si>
    <t xml:space="preserve">Site discounted as the combination of outcomes of the Council's Land Availability Assessment and Sustainability Appraisal  indicate that the site is inappropriate for development due to the extensive area designated as a scheduled monument in December 2023 which would impede development of the residential and community uses sought on the site. The site promoter resubmitted part of the site to the Ongoing Call for Sites (see CfS23-24208). The site was significantly reduced to 2.12ha including the southern most parcel and land for access from Station Road to the south and vehicular access from Church Road to the north. It now largely excludes land that is protected by a scheduled monument designation part form a small section of it that is proposed to facilitate an access. The site promoter now seeks 35-40 dwellings on site with 0.98ha of natural, green or open spaces. To supported their amended proposal, the site promoter also submitted a Landscape and Visual Study (November 2024) which includes a masterplan for the site. It shows that the eastern half of the site will be proposed for open space and development focused on the western half in line with existing built form. The masterplan shows that some of land designated as a Scheduled Monument will be used as an access route following recommendations from the Heritage section within the study. This could still result in harm to the Scheduled Monument and therefore still considered unsuitable for development. </t>
  </si>
  <si>
    <t>Site discounted as the combination of outcomes of the Council's Land Availability Assessment and Sustainability Appraisal  indicate that the site is inappropriate for development as the site is located within 400m of a Water Recycling Area, no odour assessment has been submitted. Residential uses are the most vulnerable to locate within this area so the site does not progress to Sustainability Appraisal. Also, approximately half of the site is within flood zone 3b. In response to the consultation on additional sites, the site promoter amended the red line for the site reducing the site area to 0.22ha with a capacity for 5 dwellings. This is to omit the land within flood zone 3b. This reduced site is still within 400m of the Water Recycling Area and no odour assessment has been submitted. The reduced site area therefore still fails the fundamental constraints and is still discounted.</t>
  </si>
  <si>
    <t xml:space="preserve">Site discounted as the combination of outcomes of the Council's Land Availability Assessment and Sustainability Appraisal  indicate that the site is inappropriate for development as it could not be master planned so that it would effectively integrate with the existing place and community due to its physical detachment from the main settlement  (Fenstanton) which is located on the other side of the A1307, would not support sustainable place making. The site presents safety concerns due to potential increased usage of underpass to access Fenstanton and is inappropriate for built development due to the adverse impacts on the landscape and on heritage assets. It would also significantly disrupt the rural character of the area due to the scale of the proposal.  In response to the Autumn 2024 consultation, the site promoter submitted several documents in support of their proposal, these additional supporting documents are helpful in reviewing the site. Upon review, the site is still considered to be inappropriate for development based on the reasons set out in the LAA above. </t>
  </si>
  <si>
    <t xml:space="preserve">It was considered inappropriate for development through the in-combination outcomes of the Council's Land Availability Assessment and Sustainability Appraisal which noted that it does not have potential for development of the scale and nature proposed due to its impacts on Godmanchester and the character of the surrounding landscape, its challenges in terms of integration and the impact of traffic particularly that heading eastbound.
The site promoter resubmitted one of the parcels of this site (the eastern most parcel north of the A14 that adjoins Ermine Street) to the Ongoing Call for Sites for an employment development with circa. 201,629sqm of floorspace based on a net developable area of 66.9ha. In their resubmission, the site promoter makes the same assertion in regarding access which as set out above is not possible and would result in traffic travelling east having to route through Godmanchester via the A1198 resulting in significant traffic impact and harm to Godmanchester. Significant highways work and assessment will be required to make the development achievable. At this stage no such work has been provided. As such the resubmitted site is still considered to be unsuitable, unachievable and undeliverable. </t>
  </si>
  <si>
    <t xml:space="preserve">Site discounted as the combination of outcomes of the Council's Land Availability Assessment and Sustainability Appraisal  indicate that the site is inappropriate for development due to the site being largely separate from the main settlement and is highly prominent within the countryside and it would be difficult to integrate the site with the existing place and community. During the consultation on additional sites in the Spring of 2025, additional evidence was provided that demonstrated the site is subject to a restrictive covenant which limits the site to agricultural use up to 2047.  The site is therefore not immediately available for development without amending this covenant. </t>
  </si>
  <si>
    <t>Site discounted as the combination of outcomes of the Council's Land Availability Assessment and Sustainability Appraisal  indicate that the site is inappropriate for development as the entire site is covered with mature trees with Tree Preservation Order and is constrained by flood risk due to being situated in flood zones 2 and 3a.  In response to the Autumn 2024 consultation, the site promoter objected to the outcome of the LAA and referred to tree applications 16/00176/TREE and 20/02144/TREE in their response. These applications have been carried out and tree cover has been reduced across the site. Notwithstanding this, the TPO designation is still in place on site and the high risk of flooding is still a major constraint to development. A flood risk assessment has not been submitted to overcome this. Residential uses are classified as a vulnerable use so should not be placed in locations at a higher risk of flood risk without undertaking a sequential and if appropriate exceptions test. As such the site is still considered to be unsuitable for development and the outcomes remain unchanged.</t>
  </si>
  <si>
    <t>Site discounted as the combination of outcomes of the Council's Land Availability Assessment and Sustainability Appraisal  indicate that the site is inappropriate for development as it is too close (within 400m) of a water recycling area and wholly within flood zone 3a. Residential uses are the most vulnerable to odours and no odour assessment has been submitted to justify this development and demonstrate that the impact could be adequately mitigated to ensure acceptable levels of amenity. Site specific flood risk was submitted for the land north of the site in 2017 however the L1 SFRA evidences  the site is wholly within flood zone 3a. In response to the Autumn 2024 consultation, the site promoter stated the site is within flood zone 1 and should be reassessed. The updated EA flood maps through the SFRA shows this not to be case and the site is within flood zone 3a. The site promoter also did not submit an odour assessment to overcome the other fundamental constraint of the site being within 400m of a WRA. The site therefore still fails and remains discounted.</t>
  </si>
  <si>
    <t xml:space="preserve">Site discounted as the combination of outcomes of the Council's Land Availability Assessment and Sustainability Appraisal  indicate that the site is inappropriate for development as the site is within 400m of a water recycling area. Residential uses are the most vulnerable to odours and no odour assessment has been submitted to justify this development and demonstrate that the impact could be adequately mitigated to ensure acceptable levels of residential amenity. In response to the Autumn 2024 consultation, the site promoter submitted the following documents in support of their site. Additionally, since the consultation 23/01002/OUT has since been approved. As an odour assessment has now been submitted, the site can progress to a detailed assessment as part of the planning permission. </t>
  </si>
  <si>
    <t>Site discounted as the combination of outcomes of the Council's Land Availability Assessment and Sustainability Appraisal  indicate that the site is inappropriate for development due to likely significant impact on the setting of designated heritage asset and would result in the relocation of playing fields to a location at higher risk from flooding. The achievability of vehicular access to the site is also a key constraint . In response to the Autumn 2024 consultation, the site promoter submitted additional documents and plans in support of their proposal. These plans show an extended red line area than that original submitted (8.22ha compared to 4.68ha). The differences between the concept plans show that in the revised one the sports pitches and provision including a MUGA will all be placed directly south of the residential development and there appears to be a slight reduction in the sports provision. This means that no development is proposed within areas at higher risk of flooding, these areas are left as grassed areas. The Highways Statement identifies that a vehicular access is proposed from the A1307 with pedestrian and cyclist access via Scholars Avenue to the east. The proposed vehicular access from the A1307 are in differing locations when comparing the Highways Statement and the Concept Plan. There also seems to be a potential ransom strip between the site's red line boundary and the A1307 making the achievability of access further uncertain. Taking these factors into consideration, the site is still considered to be inappropriate and unachievable for development at this time.</t>
  </si>
  <si>
    <t>Site discounted as the combination of outcomes of the LAA and SFRA indicate that the site is inappropriate for development as the site falls within 250m of a waste management area and is currently greenfield land. No detailed assessment has been submitted alongside the call for sites submission to assess the impact of development on the MWA or on the amenity impact of locating development in such close proximity to it. In response to the Spring 2025 consultation on additional sites the site promoter sought to address concerns regarding proximity to the WMA by reducing the site area of the site to 1.25ha to only include land for residential development. They recognise the site remains within the consultation area of the WMA. No assessment on impact on the WMA or its restoration have been provided or the potential impact on residential amenity. As such the site still fails the fundamental constraints. Additionally, the Highways Authority commented that based on the red line boundary there appears to be insufficient access to serve the site. Access arrangements have not been detailed in the site promoter's comments and there appears to be a potential ransom strip between it and Robert Avenue.</t>
  </si>
  <si>
    <t>Site discounted as the combination of outcomes of the Council's Land Availability Assessment and Sustainability Appraisal  indicate that the site is inappropriate for development as approximately 75% of the site falls within a water recycling area as the site adjoins a sewage works. No odour assessment has been submitted as part of the call for sites submission. In response to the Autumn 2024 consultation, the site promoter submitted an odour assessment in support of their site. This assessment means that the site can progress to a detailed assessment. The land that does not fall within the water recycling area is very detached from St Ives so its development would not relate well to the settlement being located in the open countryside.</t>
  </si>
  <si>
    <t>Site discounted as the combination of outcomes of the LAA and SFRA indicate that the site is inappropriate for development due to high and medium flood risk present on the majority of the site proposed for a ‘more vulnerable’ use. In response to the Spring 2025 consultation on additional sites, the site promoter commented that the site should have passed the fundamental constraints as even though it is below the 0.25ha site size threshold they seek 9 homes on site which can be achieved in this location. Considering this, the site has been reassessed and more detailed assessment undertaken.</t>
  </si>
  <si>
    <t>Site discounted as the combination of outcomes of the LAA and SFRA indicate that the site is inappropriate for development because the site is adjacent to a water recycling area. Residential uses are the most vulnerable to odours and no odour assessment has been submitted to justify this development and demonstrate that the impact could be adequately mitigated to ensure acceptable levels of amenity. Following the Autumn 2024 consultation, the name of the site was amended to be Meadow Lane rather than Road.</t>
  </si>
  <si>
    <t>Site discounted as the combination of outcomes of the Council's Land Availability Assessment and Sustainability Appraisal  indicate that the site is inappropriate for development due to the impact on a nationally significant nature conservation site and the levels of flood risk on the site. Additionally, the Council's Climate Change evidence document E Renewable Energy Assessment suggests that the site has no technical suitability for renewable energy. During the consultation on additional sites in the Spring of 2025, the site promoter submitted an additional supporting document and plans in support of their proposal. The Councils' Renewable Energy Assessment has identified the land as having no technical suitability for renewable energy. This assessment used a series of primary constraints relating to physical features and environmental/heritage protection, sites that were constrained by these were removed as not having any technical potential. As highlighted in the LAA the site is in very close proximity to internationally significant nature conservation sites including the Great Fen and is also at risk from flooding. It is noted form the site promoter's supporting document and proposed site plan that solar panels are proposed on land within flood zone 3a. It is therefore still considered inappropriate for development.</t>
  </si>
  <si>
    <t>Site discounted as the combination of outcomes of the Council's Land Availability Assessment and Sustainability Appraisal  indicate that the site is inappropriate for development as it would be out of context with the settlement/ built form and there may be difficulties in terms of highway safety in a village location being a adjacent to a significant junction onto the A141 and with achievability given the sloping topography of the land within the site. In response to the consultation on sites in the Autumn of 2024, the site promoter stated that 'suitable access can be achieved with visibility splays in both directions of at least 90m, and this takes into account the topography of the site.' No plans or details of this arrangement or landscape mitigations have been provided to evidence this. Therefore the outcome of the LAA assessment remain unchanged and the site remains inappropriate for development.</t>
  </si>
  <si>
    <t>Site discounted as the combination of outcomes of the Council's Land Availability Assessment and Sustainability Appraisal  indicate that the site is inappropriate for development due to the scale and location of the site being out of context with the settlement/ built form, the steep topography of the land and intrusion into the countryside and would have highway access difficulties given the existing track and limited scope to upgrade. In response to the consultation on sites in the Autumn of 2024, the site promoter stated that 'access can be achieved through the adjoining site to the south which is also controlled by the landowners.' No plans or details of this arrangement or how this site and any other adjoining sites can be sustainably integrated with Warboys and mitigate landscape impact have been provided therefore the outcome of the LAA assessment remain unchanged and the site remains inappropriate for development.</t>
  </si>
  <si>
    <t>Site discounted as the combination of outcomes of the Council's Land Availability Assessment and Sustainability Appraisal  indicate that the site is inappropriate for development due to close proximity to nationally significant nature conservation sites. Additionally, the Council's Climate Change evidence document E Renewable Energy Assessment suggests that the site has no technical suitability for renewable energy. During the consultation on additional sites in the Spring of 2025, the site promoter submitted an additional supporting document and plans in support of their proposal. The Councils' Renewable Energy Assessment has identified the land as having no technical suitability for renewable energy. This assessment used a series of primary constraints relating to physical features and environmental/heritage protection, sites that were constrained by these were removed as not having any technical potential. As highlighted in the LAA the site is in very close proximity to nationally significant nature conservation sites.</t>
  </si>
  <si>
    <t>Site discounted as the combination of outcomes of the LAA and SFRA indicate that the site is inappropriate for development due to the cumulative constraints impacting the site and the uncertainty of the achievability of access to the site, it is considered unsuitable for development and therefore not deliverable. In the Autumn 2024 consultation, the site owner confirmed there is an existing vehicular access from West End which is currently gated. The assessment has been updated to reflect this but no further clarity has been provided on the potential ransom strip to the site between it and the trackway.</t>
  </si>
  <si>
    <t>This site was considered inappropriate for development through the Council's Land Availability Assessment as it failed a fundamental constraint as the site wholly lies within the buffer zone around the Somersham Waste Management Area. At its closest point, the site is within 20m of the WMA. No assessment was provided at the time. In response to the Spring 2025 consultation on additional sites, the site promoter submitted a Site Suitability Assessment which includes a review of air quality, odour, amenity and compatibility of the proposed use with the WMA which is currently being restored. Now that this assessment has been provided, the site passes the fundamental constraints and a full LAA and SA of the site has been undertaken. It had previously failed due it being within the consultation area for a WMA and no assessment had been provided. The site promoter also submitted a document setting out example street scenes and house types that could be used for this site. The site is now considered potentially appropriate for development.
This site has not been selected as a draft allocation. This site was assessed as having high and/or medium risk from surface water sources and groundwater risk. More sequentially preferable sites were selected which are 100% flood zone 1 with very low risk of surface water flood risk.</t>
  </si>
  <si>
    <t>Site discounted as the combination of outcomes of the Council's Land Availability Assessment and Sustainability Appraisal  indicate that the site is inappropriate for development as the site is identified in the Bury Neighbourhood Plan as a protected settlement break to prevent the coalescence of Bury with Ramsey. The scale of the site with its edges adjoining built development on three sites would further the sense of coalescence between the two settlements and therefore be in direct conflict with the important setting of this area. The site promoter resubmitted this site twice to the Ongoing Call for Sites in combination with the adjoining site CfS 162 for amended proposals:CfS23-24311 in combination with CfS162 for approximately 75 homes. A revised supporting statement as submitted to support this amendment. It showed a concept plan focusing development on the southern two thirds of the site with open space on the northern third.CfS23-24315 in combination with CfS162 for approximately 40 homes. A revised supporting statement as submitted to support this amendment. It showed a concept plan focusing development on the southern third of the site (CfS 162) with no development on the remaining two thirds of the site providing a more substantial area of open space. While the amendments made by the site promoter are noted, they do not overcome the fundamental issue of neighbourhood plan policy and the protected settlement break preventing further coalescence of Bury and Ramsey on this eastern side of Ramsey Road. Therefore the outcomes of the assessment are unchanged.</t>
  </si>
  <si>
    <t xml:space="preserve">Site discounted as the combination of outcomes of the Council's Land Availability Assessment and Sustainability Appraisal  indicate that the site is inappropriate for development due to the location of the site being out of context with the existing built form, potential for significant adverse landscape impact and highway access to the site being potentially unachievable as a result of the presence of ransom strips and ability of Second and Third avenue to accommodate the scale of development. In response to the Autumn 2024 consultation, the site promoter commented stating that this site and CfS 148 should now be considered as a single site and are being promoted for comprehensive development. Although the promoter has stated that they are carrying out additional technical work and feasibility assessments for access at the moment it cannot be demonstrated that access can be achieved. Therefore the site is not currently considered deliverable and so inappropriate for development.
</t>
  </si>
  <si>
    <t>Site was discounted as the combination of outcomes of the Council's Land Availability Assessment and Sustainability Appraisal  indicate that the site is inappropriate for development as its location could not be effectively master planned to become part of the existing community, it would create an extension to the village with limited relationship to the main concentration of residential development within the village and has a very close relationship with the countryside the impact of which would be significant. The site promoter resubmitted part of the site to the Ongoing Call for Sites (see CfS23-24105). The site was reduced to 0.5ha within the northern most corner of the site that immediately adjoins properties along  New Road to the north and Fenton Fields Farm to the west. The site promoter has reduced the potential capacity expectation to 7 homes. The site is now considered appropriate for development.</t>
  </si>
  <si>
    <t xml:space="preserve">Site not progressed to Level 2 SFRA. </t>
  </si>
  <si>
    <t>This site falls within Strategic Recommendation C, the third most sequentially preferable category of site where many of the sites submitted fall. 
The site was tested by the Council as part of the Growth Strategy Options 1,2,3 &amp; 4.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The site is in a Market Town, the most sustainable of settlements in the Settlement Hierarchy. Progress to Level 2 SFRA.</t>
  </si>
  <si>
    <t>This site falls within Strategic Recommendation C, the third most sequentially preferable category of site where many of the sites submitted fall. 
The site was tested by the Council as part of the Growth Strategy Options 2,3 &amp; 4.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The site is in a Local Services Village which has some services and facilities. The NPPF (paragraph 83) encourages the promotion of sustainable development in rural areas, where it will enhance or maintain their vitality especially where this will support local services. This site is one of two sites in Stilton which are located within the built area with immediate access to services and facilities. Other sites put forward within Stilton were on the edge of the settlement with lesser accessibility to services and facilities. Progress to Level 2 SFRA</t>
  </si>
  <si>
    <t>This site falls within Strategic Recommendation C, the third most sequentially preferable category of site where many of the sites submitted fall. 
The site was tested by the Council as part of the Growth Strategy Options 2,3 &amp; 4.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The site is in a Local Services Village which has some services and facilities. The NPPF (paragraph 83) encourages the promotion of sustainable development in rural areas, where it will enhance or maintain their vitality especially where this will support local services. Progress to Level 2 SFRA.</t>
  </si>
  <si>
    <t>This site falls within Strategic Recommendation C, the third most sequentially preferable category of site where many of the sites submitted fall. 
The site was tested by the Council as part of the Growth Strategy Options 2 &amp; 3.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The site is in a Local Services Village which has some services and facilities. The NPPF (paragraph 83) encourages the promotion of sustainable development in rural areas, where it will enhance or maintain their vitality especially where this will support local services. Progress to Level 2 SFRA.</t>
  </si>
  <si>
    <t>This site falls within Strategic Recommendation C, the third most sequentially preferable category of site where many of the sites submitted fall. 
The site was tested by the Council as part of the Growth Strategy Options 2 &amp; 3.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The site is in a Service Centre, the second most sustainable of settlement categories in the Settlement Hierarchy with access to multiple services and facilities. Progress to Level 2 SFRA.</t>
  </si>
  <si>
    <t xml:space="preserve">This site falls within Strategic Recommendation C, the third most sequentially preferable category of site where many of the sites submitted fall. The site is formed by combination of CfS 233 and CfS 57. 
The site was tested by the Council as part of the Growth Strategy Options 2 &amp; 3.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The site is in a Service Centre, the second most sustainable of settlement categories in the Settlement Hierarchy with access to multiple services and facilities. Progress to Level 2 SFRA. </t>
  </si>
  <si>
    <t xml:space="preserve">This site falls within Strategic Recommendation C, the third most sequentially preferable category of site where many of the sites submitted fall.  This site is a current allocation (SM1) in Huntingdonshire's Local Plan to 2036. 
The site was tested by the Council as part of the Growth Strategy Options 2 &amp; 3.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The site is in a Service Centre, the second most sustainable of settlement categories in the Settlement Hierarchy with access to multiple services and facilities. Carry forward allocation and progress to Level 2 SFRA. </t>
  </si>
  <si>
    <t xml:space="preserve">This site falls within Strategic Recommendation C, the third most sequentially preferable category of site where many of the sites submitted fall.  
The site was tested by the Council as part of the Growth Strategy Options 2,3 &amp; 4.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The site is in a Service Centre, the second most sustainable of settlement categories in the Settlement Hierarchy with access to multiple services and facilities. Progress to Level 2 SFRA. </t>
  </si>
  <si>
    <t xml:space="preserve">This site falls within Strategic Recommendation C, where many of the sites submitted fall. 
The site was tested by the Council as part of the Growth Strategy Options 2 &amp; 3. A small portion of the site is identified as being at fluvial flood risk with climate change. However, the development could be sequentially located outside areas of risk. The site is also part previously developed land which the allocation of which could contribute towards the Governments requirement to make use of previously-developed or brownfield land.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The site is in a Service Centre, the second most sustainable of settlement categories in the Settlement Hierarchy with access to multiple services and facilities. Progress to Level 2 SFRA. </t>
  </si>
  <si>
    <t xml:space="preserve">Site discounted as the combination of outcomes of the Council's Land Availability Assessment and Sustainability Appraisal  indicate that the site is inappropriate for development due to constraints to the site regarding access and the detached nature of the site and an alternative development proposal including this site is set out in CfS213 Land to the West of College Farm (larger site), Somersham.  </t>
  </si>
  <si>
    <t>This site falls within Strategic Recommendation C, the third most sequentially preferable category of site where many of the sites submitted fall. 
The site was tested by the Council as part of the Growth Strategy Options 3.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However, the site is in close proximity to a Market Town, the most sustainable of settlements in the Settlement Hierarchy and has the opportunity to provide local employment opportunities in a highly sustainable location. Progress to Level 2 SFRA.</t>
  </si>
  <si>
    <t>This site falls within Strategic Recommendation C, the third most sequentially preferable category of site where many of the sites submitted fall. 
The site was tested by the Council as part of the Growth Strategy Options 1,2,&amp; 3.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The site is in a Market Town, the most sustainable of settlements in the Settlement Hierarchy. Progress to Level 2 SFRA.</t>
  </si>
  <si>
    <t>Site not progressed to Level 2 SFRA. This site is part of CfS: 198, which was taken forward as a draft allocation in the Preferred Options draft Local Plan as draft mixed use allocation St Ives 1.</t>
  </si>
  <si>
    <t>The site was tested by the Council as part of the Growth Strategy Options 1,2,3 &amp; 4.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The site is in a Market Town, the most sustainable of settlements in the Settlement Hierarchy. Progress to Level 2 SFRA.</t>
  </si>
  <si>
    <t>This site falls within Strategic Recommendation C, the third most sequentially preferable category of site where many of the sites submitted fall. 
The site was tested by the Council as part of the Growth Strategy Options 1, 2 &amp; 3.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The Council has applied a sequential risk- based approach to the  location of development in villages steering it towards areas at the lowest risk of flooding from any source and preferred draft allocations within villages will only be selected where they have either no flood risk or are 100% flood zone 1 with nominal / very low surface water flood risk. These sites will assist in providing an element of residential development to enhance or maintain the vitality of our villages through proportionate opportunities for growth (NPPF 83). This site meets this criteria. Progress to Level 2 SFRA.</t>
  </si>
  <si>
    <t>This site falls within Strategic Recommendation C, the third most sequentially preferable category of site where many of the sites submitted fall. 
The site was tested by the Council as part of the Growth Strategy Options 2, 3 &amp; 4.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The site is in a Service Centre, the second most sustainable of settlement categories in the Settlement Hierarchy with access to multiple services and facilities. Progress to Level 2 SFRA.</t>
  </si>
  <si>
    <t>The site was tested by the Council as part of the Growth Strategy Options 2, 3 &amp; 4.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The site is in a Service Centre, the second most sustainable of settlement categories in the Settlement Hierarchy with access to multiple services and facilities. Progress to Level 2 SFRA. This site has been put forward for mixed use development comprising open space and car parking facilities for Hinchingbrooke Country Park. Although the site is at high risk of flooding open space is considered water compatible development. Car parking is considered a less vulnerable use compatible with flood zones 2 and 3a. There are no other sequentially preferable sites put forward for open space and car parking in association with the Country Park to enhance the recreational offer to the wider area. Progress to Level 2 SFRA.</t>
  </si>
  <si>
    <t>Site has outline permission (18/01918/OUT) and Reserved Matters are pending consideration therefore the site has not been taken forward as development is approved. Site not progressed to Level 2 SFRA as it has planning permission</t>
  </si>
  <si>
    <t>The council's Land Availability Assessment has been updated to correct the assessment which originally identified moorings on site. The site has been reassessed and is considered inappropriate for built development due to the significant flood risk, but could be suitable for flood mitigation and open space.  Planning application 22/01460/OUT for 25 dwellings has, however been approved on the northern parcel of the site. Site not progressed to Level 2 SFRA as it has planning permission.</t>
  </si>
  <si>
    <t>This site falls within Strategic Recommendation C, the third most sequentially preferable category of site where many of the sites submitted fall. 
The site was tested by the Council as part of the Growth Strategy Options 1,2, 3 and 4.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The site is in a Market Town, the most sustainable of settlements in the Settlement Hierarchy and has the opportunity to provide enhanced health facilities and local employment and training opportunities in a highly sustainable location. Progress to Level 2 SFRA.</t>
  </si>
  <si>
    <t>This site falls within Strategic Recommendation C, the third most sequentially preferable category of site where many of the sites submitted fall. 
The site was tested by the Council as part of the Growth Strategy Options 1,2, 3 and 4.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The site is in a Market Town, the most sustainable of settlements in the Settlement Hierarchy and has the opportunity redevelop previously developed land and contributing towards the Governments need to make use of previously-developed or brownfield land. Progress to Level 2 SFRA.</t>
  </si>
  <si>
    <t xml:space="preserve">25/01543/OUT, outline planning application with all matters reserved except for site access for the erection of up to 190 homes, provision of public open space and landscaping, surface water attenuation and associated infrastructure is currently pending consideration. Progress to Level 2 SFRA.
 </t>
  </si>
  <si>
    <t>The site was tested by the Council as part of the Growth Strategy Options 2, 3 &amp; 4.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The site is in a Service Centre, the second most sustainable of settlement categories in the Settlement Hierarchy with access to multiple services and facilities. No other sequentially preferable sites were available for residential development within Kimbolton. The site has elements of medium and high flood risk in association with the River Kym, however the  Environment Agency’s Flood Risk Assessment Standing Advice (22 October 2025) states that “you may not need a sequential test if development can be laid out so that only elements such as public open space, biodiversity and amenity areas are located in areas at risk of any source of current or future flooding.” The premise of this was subsequently included within Paragraph 175 of the NPPF which was updated in December 2024.  Progress to Level 2 SFRA to determine whether development can be sequentially located outside areas of flood risk.</t>
  </si>
  <si>
    <t>The site was tested by the Council as part of the Growth Strategy Option 1,2 &amp; 3.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and therefore this site was not considered appropriate for allocation. The Council has applied a sequential risk- based approach to the location of development in villages steering it towards areas at the lowest risk of flooding from any source. Preferred draft allocations within villages have only been selected where they have either no flood risk or are 100% flood zone 1 with nominal / very low surface water flood risk. These sites will assist in providing an element of residential development to enhance or maintain the vitality of our villages through proportionate opportunities for growth (NPPF 83). This could potentially meet this criteria for consideration and therefore it is recommended that this site progresses to a Level 2 SFRA.</t>
  </si>
  <si>
    <t>The site was tested by the Council as part of the Growth Strategy Option 1,2 &amp; 3.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and therefore this site was not considered appropriate for allocation. The Council has applied a sequential risk- based approach to the location of development in villages steering it towards areas at the lowest risk of flooding from any source. Preferred draft allocations within villages have only been selected where they have either no flood risk or are 100% flood zone 1 with nominal / very low surface water flood risk. These sites will assist in providing an element of residential development to enhance or maintain the vitality of our villages through proportionate opportunities for growth (NPPF 83). This site was at the lowest flood risk of all sites in Holme that could potentially meet this criteria for consideration and therefore it is recommended that this site progresses to a Level 2 SFRA.</t>
  </si>
  <si>
    <t>Site discounted as the combination of outcomes of the Council's Land Availability Assessment and Sustainability Appraisal  indicate that the site is inappropriate for development due to the likely significant amount of infrastructure and transport improvements required to serve the development making the proposed development potentially unachievable. Additionally, there are very limited details from the site promoter to scope the potential for the site in depth at this time.</t>
  </si>
  <si>
    <t>The site was tested by the Council as part of the Growth Strategy Option 2.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The site is in a Service Centre, the second most sustainable of settlement categories in the Settlement Hierarchy with access to multiple services and facilities. The site has the opportunity to focus employment development and opportunities near to Sawtry but focussed on the eastern side of the A1(M) to avoid adverse impact on additional traffic as a result of commercial operations on the village of Sawtry and to encourage comprehensive development and expansion of established employment areas and to maximise the benefits of the clustering of businesses. Progress to Level 2 SFRA.</t>
  </si>
  <si>
    <t>The site was tested by the Council as part of the Growth Strategy Options 2, 3 &amp; 4.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The site is in a Service Centre, the second most sustainable of settlement categories in the Settlement Hierarchy with access to multiple services and facilities. The site has the opportunity to focus employment development and opportunities near to Sawtry but focussed on the eastern side of the A1(M) to avoid adverse impact on additional traffic as a result of commercial operations on the village of Sawtry and to encourage comprehensive development and expansion of established employment areas and to maximise the benefits of the clustering of businesses. The Environment Agency’s Flood Risk Assessment Standing Advice  (22 October 2025) states that “you may not need a sequential test if development can be laid out so that only elements such as public open space, biodiversity and amenity areas are located in areas at risk of any source of current or future flooding.” The premise of this was subsequently included within Paragraph 175 of the NPPF which was updated in December 2024. Therefore, in cases where the proportion of the site at flood risk is small, a sequential approach at the site level would be appropriate and enable development to be located in areas of low risk of flooding. Progress to Level 2 SFRA to determine if development can be sequentially located outside of areas at flood risk.</t>
  </si>
  <si>
    <t>The site was tested by the Council as part of the Growth Strategy Options 2 &amp; 3.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The site is in a Service Centre, the second most sustainable of settlement categories in the Settlement Hierarchy with access to multiple services and facilities. The Environment Agency’s Flood Risk Assessment Standing Advice  (22 October 2025) states that “you may not need a sequential test if development can be laid out so that only elements such as public open space, biodiversity and amenity areas are located in areas at risk of any source of current or future flooding.” The premise of this was subsequently included within Paragraph 175 of the NPPF which was updated in December 2024. Therefore, in cases where the proportion of the site at flood risk is small, a sequential approach at the site level would be appropriate and enable development to be located in areas of low risk of flooding. Progress to Level 2 SFRA to determine if development can be sequentially located outside of areas at flood risk.</t>
  </si>
  <si>
    <t>The larger version of this site (CfS 161) was tested by the Council as part of the Growth Strategy Options  2 &amp; 3.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The site is in a Service Centre, the second most sustainable of settlement categories in the Settlement Hierarchy with access to multiple services and facilities. The Environment Agency’s Flood Risk Assessment Standing Advice  (22 October 2025) states that “you may not need a sequential test if development can be laid out so that only elements such as public open space, biodiversity and amenity areas are located in areas at risk of any source of current or future flooding.” The premise of this was subsequently included within Paragraph 175 of the NPPF which was updated in December 2024. Therefore, in cases where the proportion of the site at flood risk is small, a sequential approach at the site level would be appropriate and enable development to be located in areas of low risk of flooding. Progress to Level 2 SFRA to determine if development can be sequentially located outside of areas at flood risk.</t>
  </si>
  <si>
    <t xml:space="preserve">The site was tested by the council as part of Growth Strategies 3 and 4, but has been included for consideration for employment related development to provide opportunities for expansion of established employment areas as per the recommendations of the Economic and Employment Needs Assessment. Progress to Level 2 SFRA. </t>
  </si>
  <si>
    <t>This site falls within Strategic Recommendation C, the third most sequentially preferable category of site where many of the sites submitted fall. 
The site was tested by the Council as part of the Growth Strategy Options 3.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However, the site is in a Local Services Village which has some services and facilities. The NPPF (paragraph 83) encourages the promotion of sustainable development in rural areas, where it will enhance or maintain their vitality especially where this will support local services. Progress to Level 2 SFRA.</t>
  </si>
  <si>
    <t>This site falls within Strategic Recommendation C, the third most sequentially preferable category of site where many of the sites submitted fall. 
The site was tested by the Council as part of the Growth Strategy Options 3 &amp; 4.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However, the site is in a Local Services Village which has some services and facilities. The NPPF (paragraph 83) encourages the promotion of sustainable development in rural areas, where it will enhance or maintain their vitality especially where this will support local services. It is also in proximity to Godmanchester and Huntingdon where wider services can be accessed. Progress to Level 2 SFRA.</t>
  </si>
  <si>
    <t xml:space="preserve">This site falls within Strategic Recommendation C, the third most sequentially preferable category of site where many of the sites submitted fall. The site was tested by the council as part of Growth strategy 1,2 and 3.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The site is in a Service Centre, the second most sustainable of settlement categories in the Settlement Hierarchy with access to multiple services and facilities and in proximity to a Market Town (Huntingdon) with enhanced services and facilities.
The site in isolation had previously been discounted as the combination of outcomes of the LAA and SA indicated that the site is inappropriate for development on its own as the necessary intervening land to integrate the site into Godmanchester was not in the site promoter's control and has integration challenges of its own. This site has been combined with Cfs 139, 372,371 and 87 to promote a comprehensive scheme to maximise its ability to integrate into the existing town and reflect the need for a collaborative approach to provision of a new junction with the A1198. This also allows for a strategic response to mitigating the flood risk arising from Stoneyhill Brook and provide betterment. Progress to Level 2 SFRA.
</t>
  </si>
  <si>
    <t>PROPOSED ALLOCATION- The Level 2 SFRA assessed the site as 100% within flood zone one and surface water risk to the site is predominantly very low, therefore a sequentially preferable site. The site was put forward for allocation as part of Huntingdonshire’s Preferred Options Local Plan as part of a combined site with Cfs 139, 372,371 and 87 to form Godmanchester 2 - South of Godmanchester off the A1198. The allocation includes at least 5.1 ha of land for biodiversity net gain  in the north eastern part of the site around Stoneyhill Brook and bordering Silver Street (areas at flood risk) to sequentially located built development in flood zone 1 and green infrastructure to include a mixture of  strategic green space, amenity open space,  play space, accessible natural green space  and flood mitigation. This will provide a strategic approach to flood risk in association with Stoneyhill Brook and provide flood risk betterment to the wider area.</t>
  </si>
  <si>
    <t>This site is a combination of CfS 285, 372, 371, 87 and 139. See respective sites for council comments.</t>
  </si>
  <si>
    <t>The site was tested by the council as part of Growth Strategies 2,3 and 4.  The site is previously developed land and contributes towards the Governments need to make use of previously-developed or brownfield land and the Combined Authorities ambitions in the Local Growth Plan for a North Huntingdon Growth Corridor. The Environment Agency’s Flood Risk Assessment Standing Advice  (22 October 2025) states that “you may not need a sequential test if development can be laid out so that only elements such as public open space, biodiversity and amenity areas are located in areas at risk of any source of current or future flooding.” The premise of this was subsequently included within Paragraph 175 of the NPPF which was updated in December 2024. Therefore, in cases where the proportion of the site at flood risk is small, a sequential approach at the site level would be appropriate and enable development to be located in areas of low risk of flooding. Progress to Level 2 SFRA to determine if development can be sequentially located outside of areas at flood risk.</t>
  </si>
  <si>
    <t>This site falls within Strategic Recommendation C, the third most sequentially preferable category of site where many of the sites submitted fall. The site was tested by the Council as part of Growth Strategy 3. The site aligns with Combined Authorities ambitions in the Local Growth Plan for a North Huntingdon Growth Corridor and therefore should progress to a Level 2 SFRA.</t>
  </si>
  <si>
    <t>This site falls within Strategic Recommendation C, the third most sequentially preferable category of site where many of the sites submitted fall. The site is a former motorway compound which has not been returned to greenfield use. Progress to Level 2 SFRA</t>
  </si>
  <si>
    <t xml:space="preserve">This site falls within Strategic Recommendation C, the third most sequentially preferable category of site where many of the sites submitted fall. The site was tested in Growth Strategy Option 4. However, this site offers the opportunity for creation of a substantial new community, where the developers' aspiration is to create two linked villages situated within the lower elements of the landform designed to generate a village-style living experience while in a wholly new community. This would contribute towards the rural nature of the surrounding area. Progress to Level 2 SFRA. </t>
  </si>
  <si>
    <t xml:space="preserve">The site was tested by the council as part of Growth strategy 3. However the site presents opportunities for renewable energy generation which can assist in contributing towards net zero. Progress to Level 2 SFRA to establish if development can be sequentially located outside areas at risk of flooding. </t>
  </si>
  <si>
    <t>The site is at flood risk, but presents the opportunity for small scale residential and business/employment opportunities with a Local Services Village which has some services and facilities. This site was the only site considered appropriate for assessment in Abbots Ripton through the LAA and the SA. The Environment Agency’s Flood Risk Assessment Standing Advice  (22 October 2025) states that “you may not need a sequential test if development can be laid out so that only elements such as public open space, biodiversity and amenity areas are located in areas at risk of any source of current or future flooding.” The premise of this was subsequently included within Paragraph 175 of the NPPF which was updated in December 2024. Therefore, in cases where the proportion of the site at flood risk is small, a sequential approach at the site level would be appropriate and enable development to be located in areas of low risk of flooding. Progress to Level 2 SFRA to determine if development can be sequentially located outside of areas at flood risk.</t>
  </si>
  <si>
    <t>The site was tested by the Council as part of the Growth Strategy Options 1,2 and 3.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The site is in a Market Town, the most sustainable of settlements in the Settlement Hierarchy  making it one of the  most preferable locations for residential development. Only four sites in Bury and Ramsey were considered appropriate for residential development within the LAA and the SA. Progress to Level 2 SFRA.</t>
  </si>
  <si>
    <t>The site is in a Market Town, the most sustainable of settlements in the Settlement Hierarchy  making it one of the  most preferable locations for residential development. Only four sites in Bury and Ramsey were considered appropriate for residential development within the LAA and the SA. Surface water and ground water risk is present, however the site is 100% within flood zone 1. Progress to Level 2 SFRA.</t>
  </si>
  <si>
    <t>The site was tested by the Council as part of the Growth Strategy Options 1,2, 3 &amp; 4.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The site is in a Market Town, the most sustainable of settlements in the Settlement Hierarchy  making it one of the  most preferable locations for residential development. Only four sites in Bury and Ramsey were considered appropriate for residential development within the LAA and the SA. Progress to Level 2 SFRA.</t>
  </si>
  <si>
    <t>The site was tested by the Council as part of the Growth Strategy Options 1 &amp; 2.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The site was put forward for open space and is therefore water compatible development. Progress to Level 2 SFRA.</t>
  </si>
  <si>
    <t xml:space="preserve">The site was tested by the council as part of Growth strategy 1,2 and 3.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The site is in a Service Centre, the second most sustainable of settlement categories in the Settlement Hierarchy with access to multiple services and facilities and in proximity to a Market Town (Huntingdon) with enhanced services and facilities.
The site in isolation had previously been discounted as the combination of outcomes of the LAA and SA indicated that the site is inappropriate for development on its own as the necessary intervening land to integrate the site into Godmanchester was not in the site promoter's control and has integration challenges of its own. This site has been combined with  Cfs 87, 139, 285, 371, 372, 23-24180  to promote a comprehensive scheme to maximise its ability to integrate into the existing town and reflect the need for a collaborative approach to provision of a new junction with the A1198. This also allows for a strategic response to mitigating the flood risk arising from Stoneyhill Brook and provide betterment.  The Environment Agency’s Flood Risk Assessment Standing Advice  (22 October 2025) states that “you may not need a sequential test if development can be laid out so that only elements such as public open space, biodiversity and amenity areas are located in areas at risk of any source of current or future flooding.” The premise of this was subsequently included within Paragraph 175 of the NPPF which was updated in December 2024. Therefore progress to Level 2 SFRA for further assessment. </t>
  </si>
  <si>
    <t>This site falls within Strategic Recommendation C, the third most sequentially preferable category of site where many of the sites submitted fall. 
The site is in a Local Services Village which has some services and facilities. The NPPF (paragraph 83) encourages the promotion of sustainable development in rural areas, where it will enhance or maintain their vitality especially where this will support local services. It is also in proximity to St Ives and Huntingdon where wider services can be accessed. The site could be combined with Cfs 23-24309 to provide a more comprehensive development with multiple access points. Progress to Level 2 SFRA.</t>
  </si>
  <si>
    <t xml:space="preserve">Site not within preferred growth option. Site not taken forward as an allocation. Site not progressed to Level 2 SFRA. </t>
  </si>
  <si>
    <t>The Council will apply a sequential risk- based approach to the location of development in villages steering it towards areas at the lowest risk of flooding from any source. Preferred draft allocations within villages will only be selected where they have either no flood risk or are 100% flood zone 1 with nominal / very low surface water flood risk across the majority of the site. Site not progressed to Level 2 SFRA.The site is removed from the main built up area of Great Gransden, other village sites chosen are more sustainably located.</t>
  </si>
  <si>
    <t>Site not progressed to Level 2 SFRA. The site was tested by the Council as part of growth strategy option 3.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and therefore this site was not considered appropriate for allocation</t>
  </si>
  <si>
    <t>The Council will apply a sequential risk- based approach to the location of development in villages steering it towards areas at the lowest risk of flooding from any source. Preferred draft allocations within villages will only be selected where they have either no flood risk or are 100% flood zone 1 with nominal / very low surface water flood risk across the majority of the site. These sites will assist in providing an element of residential development to enhance or maintain the vitality of our villages through proportionate opportunities for growth (NPPF 83).  The site is not sustainably located close to local services and facilities or other employment uses, there are other available small scale employment sites that can meet this criteria. Site not progressed to Level 2 SFRA.</t>
  </si>
  <si>
    <t>This site was assessed as being at risk high and medium surface water and groundwater risk. The site was tested by the Council as part of the Growth Strategy Options 3 and 4.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Therefore this site has not been taken forward as a preferred site. Site not progressed to Level 2 SFRA.</t>
  </si>
  <si>
    <t xml:space="preserve">Concern over the impact on the character of the area (including views to the church) which would not be the case with the CfS 305. The Growth Strategy allows for limited development in Local Services Villages, therefore CfS 305 is a more preferable development within Spaldwick, being located next to a primary school and near to services and facilities. Site not Progressed to Level 2 SFRA.
 </t>
  </si>
  <si>
    <t xml:space="preserve">A number of sites in Hilton were tested by the Council as part of the Growth Strategy Option 3 to provide an indication of suitability in relation to the growth strategy on a locational basis. During the Autumn 2024 consultation, the site promoter submitted additional documents and plans in support of their proposal, the site promoter proposes a different capacity to this assessment, they consider 51 dwellings can be delivered with a net developable area of 36%.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This site was assessed as being at medium fluvial flood risk. Site not progressed to Level 2 SFRA
 </t>
  </si>
  <si>
    <t>The site was tested by the Council as part of growth strategies 2 and 3. Sites 'Stilton 2: Land to the rear of The Stilton Cheese, Inn, Stilton' and 'Stilton 5: Land rear of 16 to 58 North Street, Stilton' were selected as draft allocations for the Preferred Options Draft Local Plan to 2046 as they were considered to be locationally preferable due to being infill development within the built area of Stilton and in proximity to local services and facilities whilst this site is located within open countryside. Site not progressed to Level 2 SFRA.</t>
  </si>
  <si>
    <t>CfS 58 was proposed for natural green and open space uses. As it is currently a green space it is not considered that allocation is required as its use will be protected through complementary planning policies in the local plan such as “Protecting our open spaces, outdoor sport and recreational facilities</t>
  </si>
  <si>
    <t>The site was tested by the Council as part of growth strategy 3.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and therefore this site was not considered appropriate for allocation. Site not progressed to Level 2 SFRA.</t>
  </si>
  <si>
    <t>The Growth Strategy allows for limited development in Local Services Villages Sites. This site is considered more locationally removed from the built area of Bluntisham than CfS 248 and 23-24128. Site not progressed to Level 2 SFRA.</t>
  </si>
  <si>
    <t>The site is 100% Flood Zone one and therefore a sequentially preferable site. The site was tested by the council as part of Growth strategy 1,2 and 3.  The site was not put forward for allocation as part of Huntingdonshire's Preferred Options Local Plan due to high and/or medium risk from surface water sources. The site has very limited access which would require demolition of one of the homes to the side of the route to achieve sufficient width for a safe access. . This site has been combined with Cfs 139,371,285 and 372  to promote a comprehensive scheme to maximise its ability to integrate into the existing town and reflect the need for a collaborative approach to provision of a new junction with the A1198. This also allows for a strategic response to mitigating the flood risk arising from Stoneyhill Brook and provide betterment. Progress to Level 2 SFRA.</t>
  </si>
  <si>
    <t>The Council will apply a sequential risk- based approach to the location of development in villages steering it towards areas at the lowest risk of flooding from any source. Preferred draft allocations within villages will only be selected where they have either no flood risk or are 100% flood zone 1 with nominal / very low surface water flood risk across the majority of the site. These sites will assist in providing an element of residential development to enhance or maintain the vitality of our villages through proportionate opportunities for growth (NPPF 83).  
A more sequentially preferable site has been chosen in Upton 'CfS34' which has less flood risk.</t>
  </si>
  <si>
    <t>The site was tested by the Council as part of the Growth Strategy Option 1,2, 3 &amp; 4.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adjustments)This site was at the lowest flood risk of all sites in Ellington  that could potentially meet this criteria for consideration and therefore it is recommended that this site progresses to a Level 2 SFRA.</t>
  </si>
  <si>
    <t>The Growth Strategy allows for limited development in Local Services Villages Sites. The site was considered potentially appropriate for development through the in-combination outcomes of the Council's Land Availability Assessment and Sustainability Appraisal, however it is  located to the south of Needingworth on the western side of Mill Way which is typically less developed with the potential to create isolated development in the countryside. The site chosen (CfS 185) provides better opportunity to integrate with the existing settlement, with active routes to St Ives employment areas and accessible transport links providing connections to market towns and enhanced services and facilities. Site not progressed to Level 2 SFRA.</t>
  </si>
  <si>
    <t>The site is in a Local Services Village which has some services and facilities. The NPPF (paragraph 83) encourages the promotion of sustainable development in rural areas, where it will enhance or maintain their vitality especially where this will support local services. It is also in proximity to St Ives and Huntingdon where wider services can be accessed. The site could be combined with Cfs 185 to provide a more comprehensive development with multiple access points. The site is at some risk of medium to high flood risk.  The Environment Agency’s Flood Risk Assessment Standing Advice (22 October 2025)  states that “you may not need a sequential test if development can be laid out so that only elements such as public open space, biodiversity and amenity areas are located in areas at risk of any source of current or future flooding.” The premise of this was subsequently included within Paragraph 175 of the NPPF which was updated in December 2024.
Progress to Level 2 SFRA to see if development can be sequentially located.</t>
  </si>
  <si>
    <t xml:space="preserve">
Site was allocated in the Preferred Options Local Plan as Alwalton 1. Following a review of comments received from residents, stakeholders and neighbouring authorities, who cite concern regarding heritage, transport impacts and scale of the proposal, the site has been removed as a draft allocation.</t>
  </si>
  <si>
    <t>Site was allocated in the Preferred Options Local Plan as Bluntisham 1. Following a review of comments received from residents and stakeholders, who cite concern regarding heritage and impact on the Grade II* Bluntisham House as well as potential impact to ridge and furrow land, alongside concerns about the cumulative impact of development on services and infrastructure within Bluntisham, the site has been removed as a draft allocation.</t>
  </si>
  <si>
    <t>Site was allocated in the Preferred Options Local Plan as Bythorn 1. The Parish council stated preference for an alternative allocation at Home Farm because it has an existing access, is more centrally located in the village and could offer a high quality heritage lead redevelopment of the site. The site has been removed as a draft allocation.</t>
  </si>
  <si>
    <t>Site not progressed to Level 2 SFRA, or tested through the Councils Growth Strategy Option as the site located away from main built area of Great Gidding and therefore not considered as sustainably located as other village sites put forward.</t>
  </si>
  <si>
    <t>The Council received a number of strategic sites that were submitted for consideration as for allocation in the Local Plan. These sites were tested as part of 4 strategic growth options. This site was tested through strategic Growth Option 1 and 4.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and therefore this site was not considered appropriate for allocation. The Preferred Options draft Local Plan to 2046 focuses employment growth and opportunities around 2 strategic sites, alongside opportunities for expansion of established employment areas and sustainable locations such as market towns and service centres.
This site is located away from such locations. More sequentially preferable sites have been selected for strategic employment with regards to flood risk, these are North of A141 between the Racecourse and A1307 (immediately north of Huntingdon) and West of the A1 and South of Peterborough Motorway Services. These sites have also been chosen due to their locational distribution, ensuring that logistics and distribution uses spread the transport impact. In addition, the floorspace proposed for Brampton Cross would concentrate Huntingdonshire's employment need all in one location creates less opportunity for employment across the district. This is not to say that this site may not be deliverable in the future as part of the Combined Authority's Local Growth Plan. The site was not put forward for allocation as part of Huntingdonshire's Preferred Options Local Plan due to substantial accessibility challenges both by non-car modes of travel and through the capacity of the highway network to accommodate the volume and nature of vehicles expected to be generated by the proposed scheme. 
Significant concerns have also been raised by the Highways Agency with the need for significant highway improvements in relation to the scale of development proposed. No access should be permitted via the A14 east bound, Woolley Hill and Woolley Road as the route is not suitable to cater for high volumes of traffic and HCVs. There are also concerns regarding sustainable travel connections to wider centres of population and the site would not be acceptable for a development of this scale without significant improvements. Natural England also raise concerns citing the need careful consideration and likely requirement for additional assessments including as downstream impacts on internationally designated sites. Site not progressed to Level 2 SFRA.</t>
  </si>
  <si>
    <t xml:space="preserve">Site not allocated. </t>
  </si>
  <si>
    <t>Site discounted because it is located within an hamlet and therefore it was not tested in any of the Council’s Growth Strategies due to the hamlets inherent lack of sustainability. The District's hamlets are classified together with the countryside, the Preferred Options Draft Local Plan to 2046 allows for only limited and specific opportunities where development in these locations would be acceptable. Site not progressed to Level 2 SFRA.</t>
  </si>
  <si>
    <t>Site not allocated</t>
  </si>
  <si>
    <t>Site allocated - Abbots Ripton 1. The site was assessed in the Level 2 SFRA as 96.2 % within flood zone one with predominately very low surface water risk. It concluded that it should be appropriate to develop the majority of this site for more vulnerable purposes given a large proportion of the site is within Flood Zone 1 and that risk area should be left free of development and remain as greenspace that is allowed to flood. The Environment Agency’s Flood Risk Assessment Standing Advice  (22 October 2025) states that “you may not need a sequential test if development can be laid out so that only elements such as public open space, biodiversity and amenity areas are located in areas at risk of any source of current or future flooding.” The premise of this was subsequently included within Paragraph 175 of the NPPF which was updated in December 2024. Therefore, in cases where the proportion of the site at flood risk is small, a sequential approach at the site level would be appropriate and enable development to be located in areas of low risk of flooding.
The site allocation requires that development is sequentially located within flood zone 1.</t>
  </si>
  <si>
    <t>The Council received a number of strategic sites that were submitted for consideration as for allocation in the Local Plan. These sites were tested as part of 4 strategic growth options. 
This site was tested through strategic Growth Option 4.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and therefore this site was not considered appropriate for allocation.
The site was considered to be less viable than other sites submitted. It has highly variable accessibility to services and facilities with the southern part being good whilst the northern parts of the site have poor accessibility and significant challenges in terms of active travel and public transport at present. Until there is greater certainty over the rerouting of the A141 (which will potentially run through the site impeding access) the ease and safety of potential connections to Huntingdon are challenging. The previous Local Plan Inspector expressed significant concern over the market absorption challenges. This site is very close to the existing strategic location of Alconbury Weald and likely to compete directly in the market. The site's proximity to Alconbury Weald also raised concern over delivery of the site which may be impacted by market absorption due to its proximity to an ongoing  strategic housing scheme with the potential to slow housing delivery in the district and thus not contributing effectively to the Governments housing delivery targets. Site not progressed to Level 2 SFRA.</t>
  </si>
  <si>
    <t>Site not allocated.</t>
  </si>
  <si>
    <t xml:space="preserve">The site was potentially appropriate for development through the in-combination outcomes of the Council's Land Availability Assessment and Sustainability Appraisal. In response to the Autumn 2024 consultation, the site promoter submitted additional documents and plans in support of their proposal.  As identified in the capacity calculation for the site, the capacity is indicative and subject to review based on further information on potential routes for East West Rail. Since the Council's Land Availability Assessment was undertaken, the site is now not considered suitable for development in the short to medium term as the East West Rail safeguarded route runs through the site currently limiting development. Availability of land for development is therefore unknown. Site not progressed to Level 2 SFRA.  </t>
  </si>
  <si>
    <t>The site was potentially appropriate for development through the in-combination outcomes of the Council's Land Availability Assessment and Sustainability Appraisal. Since the Land Availability Assessment was undertaken, the site is now not considered suitable for development in the short to medium term as the East West Rail safeguarded route runs through the site currently limiting development. Availability of land for development is therefore unknown. Site not progressed to Level 2 SFRA.</t>
  </si>
  <si>
    <t>Site not allocate.</t>
  </si>
  <si>
    <t>It was potentially appropriate for development through the in-combination outcomes of the Council's Land Availability Assessment and Sustainability Appraisal. Since the LAA was undertaken, the site is now not considered suitable for development in the short to medium term as the East West Rail safeguarded route runs through the site currently limiting development. Availability of land for development is therefore unknown. Site not progressed to Level 2 SFRA.</t>
  </si>
  <si>
    <t>Site discounted as it has been confirmed that the site has secured planning permission for the Erection of a Solar Photovoltaic Farm through application 23/01507/FUL which was approved on 31 January 2025 and therefore does not require allocation. Site not progressed to Level 2 SFRA.</t>
  </si>
  <si>
    <t xml:space="preserve">Site allocated - Abbotsley 1. The site was assessed in the Level 2 SFRA as 100% within flood zone one and the majority of the site is at very low risk of surface water, therefore a sequentially preferable site. </t>
  </si>
  <si>
    <t xml:space="preserve">Site allocated - Alconbury 2. The site was assessed in the Level 2 SFRA as 100% within flood zone one and therefore a sequentially preferable site. The site was tested by the Council as part of Growth Strategies 2,3 and 4. </t>
  </si>
  <si>
    <t>This site falls within Strategic Recommendation C, the third most sequentially preferable category of site where many of the sites submitted fall. 
The site was tested by the Council as part of the Growth Strategy Options 1,2, 3 &amp; 4.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The site is in a Local Services Village which has some services and facilities. The NPPF (paragraph 83) encourages the promotion of sustainable development in rural areas, where it will enhance or maintain their vitality especially where this will support local services. Progress to Level 2 SFRA..</t>
  </si>
  <si>
    <t xml:space="preserve">Site allocated - Alconbury 1. The site was assessed in the Level 2 SFRA as 100% within flood zone one with the majority of the site at very low risk of surface water, therefore it is a sequentially preferable site. The site was tested by the council as part of Growth Strategies 1, 2, 3 &amp; 4. </t>
  </si>
  <si>
    <t xml:space="preserve">The site was not considered appropriate by the Highways Authority and was considered unacceptable as it does not accommodate walking or cycling. They also note that it will cause junction capacity pressures on the nearby roundabouts and junctions and that it is not clear if the north western half of the site will be connected to the south eastern half via the tree belt. If not, on the basis of the boundary line there is inadequate connection to the public highway. Therefore the site was not taken forward as a site within the growth strategy options due to these issues and is now considered inappropriate for development in the LAA. Site not progressed to Level 2 SFRA. </t>
  </si>
  <si>
    <t xml:space="preserve">This site is located in proximity to Alconbury Weald. This site is very close to the existing strategic location of Alconbury Weald and likely to compete directly in the market. The site's proximity to Alconbury Weald also raised concern over delivery of the site which may be impacted by market absorption due to its proximity to an ongoing  strategic housing scheme with the potential to slow housing delivery in the district and thus not contributing effectively to the Governments housing delivery targets.  It was considered that development at Alconbury Weald would need to be completed before the commencement of any nearby residential allocation, therefore the site was not taken forward as a site within the growth strategy options. Site not progressed to Level 2 SFRA.  </t>
  </si>
  <si>
    <t>The site was not tested specifically by the Council as part of the Growth Strategy Options, however a handful of sites within Alconbury Weston were tested as part of Growth Strategy Option 3 to test an overall approach.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and therefore sites in Alconbury Weston were not considered appropriate for allocation. This site was assessed as being 100% flood zone 1 with high to medium risk of surface water flood risk and groundwater emergence risk at significant rates meaning it did not meet the criteria for consideration. Site not progressed to Level 2 SFRA.</t>
  </si>
  <si>
    <t xml:space="preserve">This site was tested as part of Growth Strategy Option 3 to test an overall approach to development in Alconbury Weston.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and therefore sites in Alconbury Weston were not considered appropriate for allocation.  This site was assessed as being 100% flood zone 1 with high to medium risk of surface water flood risk meaning it did not meet the criteria for consideration. Site not progressed to Level 2 SFRA. </t>
  </si>
  <si>
    <t xml:space="preserve">The site was not tested specifically by the Council as part of the Growth Strategy Options, however a handful of sites within Alconbury Weston were tested as part of Growth Strategy Option 3 to test an overall approach.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and therefore sites in Alconbury Weston were not considered appropriate for allocation. Site not progressed to Level 2 SFRA. </t>
  </si>
  <si>
    <t xml:space="preserve">This site was tested as part of Growth Strategy Option 3 to test an overall approach to development in Alconbury Weston.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and therefore sites in Alconbury Weston were not considered appropriate for allocation. Site not progressed to Level 2 SFRA. </t>
  </si>
  <si>
    <t xml:space="preserve">Site discounted. This site  was originally considered potentially appropriate for development through the in-combination outcomes of the Council's Land Availability Assessment and Sustainability Appraisal. However significant objections have been raised by Natural England who state that they "object to any allocation of this land due to unacceptable risks to Monks Wood SSSI/NNR and the serious impact on internationally important long-term research carried out by the UK Centre for Ecology and Hydrology (UKCEH), which would jeopardise their future plans and activities." The site is now considered inappropriate for development in the LAA. Site not progressed to Level 2 SFRA. </t>
  </si>
  <si>
    <t xml:space="preserve">This site has not been selected as a draft allocation. It was originally considered potentially appropriate for development through the in-combination outcomes of the Council's Land Availability Assessment and Sustainability Appraisal. However significant objections have been raised by Natural England who state that they " object to any allocation of this land due to unacceptable risks to Monks Wood SSSI/NNR and the serious impact on internationally important long-term research carried out by the UK Centre for Ecology and Hydrology (UKCEH), which would jeopardise their future plans and activities." National highways raised issues noting that  "Development requires realignment of the A1 between Wansford Station overbridge and Elton Road (Water Newton)." which has the potential to impact viability and achievability. The site is therefore now considered inappropriate for development. Site not progressed to Level 2 SFRA. </t>
  </si>
  <si>
    <t>This site was tested as part of Growth Strategy Option 3 to test an overall approach to development in Alconbury Weston.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and therefore sites in Alconbury Weston were not considered appropriate for allocation. Site not progressed to Level 2 SFRA.</t>
  </si>
  <si>
    <t>This site has the benefit of being an extension to Peterborough providing access to substantial services and facilities. Built development on this site has the potential to be located within areas not at flood risk, with the extended site providing additional opportunities for flood mitigation associated with the River Nene and flood betterment. It is recommended that this site progresses to a Level 2 SFRA.</t>
  </si>
  <si>
    <t xml:space="preserve">Site allocated - Bluntisham 2. The site was assessed in the Level 2 SFRA as 100% within flood zone one and the majority of the site is at very low risk of surface water, therefore it is a sequentially preferable site. The site allocation includes criteria on how to address groundwater. </t>
  </si>
  <si>
    <t xml:space="preserve">Site allocated - Bluntisham 1. The site is 100% Flood Zone one and the majority of the site is at very low risk of surface water, therefore a sequentially preferable site. The site allocation includes criteria on how to address groundwater. </t>
  </si>
  <si>
    <t xml:space="preserve">Site allocated - Brampton 2.  The site was assessed in the Level 2 SFRA as 25 % within flood zone one with predominately very low surface water risk. The SFRA recommends that the risk area should be converted to open greenspace for the country park and that the car park should be sited in Flood Zone 1 next to the access road with appropriate drainage. The site allocation includes criteria requiring the location of the car park in flood zone 1 and appropriate drainage and assessment of groundwater. </t>
  </si>
  <si>
    <t>The site was considered inappropriate for development through the in-combination outcomes of the Council's Land Availability Assessment and Sustainability Appraisal which noted that it is detached from a settlement and located within the countryside and the impact on the landscape could be most significant to the south and west. The commercial uses could impact nature conservation designations as the site is  approximately 300m from Brampton Wood SSSI and is nearby to the Great Ouse Valley Green Infrastructure Priority Area. A critical factor is to determine through engagement with Cambridgeshire County Council whether developing the site could adversely impact the existing water recycling centre and if commercial uses can be successfully integrated with it. There are two options, one to develop the site leaving the water recycling centre where it is or relocate the water recycling centre to elsewhere in the site. The probability and possibility of these options have not been addressed by the site promoter.  Therefore the site will not progress to Level 2 SFRA as achievability is uncertain.</t>
  </si>
  <si>
    <t>The site was considered inappropriate for development through the in-combination outcomes of the Council's Land Availability Assessment and Sustainability Appraisal which noted that it is detached from a settlement and located within the countryside and the impact on the landscape could be most significant to the south and west. The commercial uses could impact nature conservation designations as the site is  approximately 300m from Brampton Wood SSSI and is nearby to the Great Ouse Valley Green Infrastructure Priority Area. A critical factor is to determine through engagement with Cambridgeshire County Council whether developing the site could adversely impact the existing water recycling centre and if commercial uses can be successfully integrated with it. There are two options, one to develop the site leaving the water recycling centre where it is or relocate the water recycling centre to elsewhere in the site. The probability and possibility of these options have not been addressed by the site promoter. Therefore the site will not progress to Level 2 SFRA as achievability is uncertain.</t>
  </si>
  <si>
    <t xml:space="preserve">Over a third of the site is at risk of fluvial flood risk (zones 2, 3a and 3b), surface water and groundwater emergence. More sequentially preferable sites are available. Site not progressed to Level 2 SFRA. 
 </t>
  </si>
  <si>
    <t>The site was tested by the Council as part of the Growth Strategy Option 3.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and therefore this site was not considered appropriate for allocation. This site was assessed as being 100% flood zone 1 with high to medium risk of surface water flood risk meaning it did not meet the criteria for consideration. Site not progressed to Level 2 SFRA.</t>
  </si>
  <si>
    <t>Site not within preferred growth option. Site not taken forward as an allocation. Site not progressed to Level 2 SFRA.</t>
  </si>
  <si>
    <t>Site allocated - Bury 2. The site was assessed in the Level 2 SFRA as 100% within flood zone one and is at very low risk of flooding from surface water, therefore sequentially a preferable site.</t>
  </si>
  <si>
    <t>Site allocated - Bury 2. The Level 2 SFRA assessed the site as 25.3 % flood zone one with predominately very low surface water risk.  The site was allocated for open space and land to safeguard against flooding as allocation Bury 2.</t>
  </si>
  <si>
    <t xml:space="preserve">Site allocated - Bury 3. The site was assessed in the Level 2 SFRA as 100% within flood zone one and the majority of the site is at very low risk of surface water therefore it is a sequentially preferable site. </t>
  </si>
  <si>
    <t xml:space="preserve">The Highways Agency noted that Toll Bar Lane appears to be around 130m in length, between the A14 and the bend. There is a road safety risk heading north with the potential for overtaking slow moving vehicles risking head on collisions or rear end shunts as commercial vehicles turn into the site. Due to these serious concerns the site was therefore considered inappropriate for development. Site not progressed to Level 2 SFRA. </t>
  </si>
  <si>
    <t>The site was tested by the Council as part of the Growth Strategy Option 1,2 &amp; 3.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and therefore this site was considered appropriate for allocation. The Council will apply a sequential risk- based approach to the location of development in villages steering it towards areas at the lowest risk of flooding from any source. Preferred draft allocations within villages will only be selected where they have either no flood risk or are 100% flood zone 1 with nominal / very low surface water flood risk across the majority of the site. These sites will assist in providing an element of residential development to enhance or maintain the vitality of our villages through proportionate opportunities for growth (NPPF 83). This site was at the lowest flood risk of all sites in Bythorn that could potentially meet this criteria for consideration and therefore it is recommended that this site progresses to a Level 2 SFRA.</t>
  </si>
  <si>
    <t xml:space="preserve">The site was tested by the Council as part of the Growth Strategy Options, a handful of sites within Bythorn were tested as part of Growth Strategy Option 1, 2 &amp; 3 to test an overall approach.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and therefore this site was considered potentially appropriate for allocation. The Council will apply a sequential risk- based approach to the location of development in villages steering it towards areas at the lowest risk of flooding from any source. Preferred draft allocations within villages will only be selected where they have either no flood risk or are 100% flood zone 1 with nominal / very low surface water flood risk across the majority of the site. These sites will assist in providing an element of residential development to enhance or maintain the vitality of our villages through proportionate opportunities for growth (NPPF 83).   Progress to Level 2 SFRA.
 </t>
  </si>
  <si>
    <t xml:space="preserve">The site was not tested specifically by the Council as part of the Growth Strategy Options, however a handful of sites within Bythorn were tested as part of Growth Strategy Option 1, 2 &amp; 3 to test an overall approach.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and therefore this site was considered[potentially appropriate for allocation. The Council will apply a sequential risk- based approach to the location of development in villages steering it towards areas at the lowest risk of flooding from any source. Preferred draft allocations within villages will only be selected where they have either no flood risk or are 100% flood zone 1 with nominal / very low surface water flood risk across the majority of the site. These sites will assist in providing an element of residential development to enhance or maintain the vitality of our villages through proportionate opportunities for growth (NPPF 83).   This site was assessed as being 100% flood zone 1 with high to medium risk of surface water flood risk and groundwater risk meaning it did not meet the criteria for consideration. Site not progressed to Level 2 SFRA.
 </t>
  </si>
  <si>
    <t>Site not allocated - This site was assessed as being 100% flood zone 1 with high to medium risk of surface water flood risk and groundwater risk meaning it did not meet the criteria for consideration. More locationally sequentially preferable site selected – CfS 111.</t>
  </si>
  <si>
    <t>Preferred draft allocations within villages will only been selected where they have either no flood risk or are 100% flood zone 1 with nominal / very low surface water flood risk across the majority of the site. These sites will assist in providing an element of residential development to enhance or maintain the vitality of our villages through proportionate opportunities for growth (NPPF 83). Site progressed to Level 2 SFRA.</t>
  </si>
  <si>
    <t>The Highways Authority raised significant concerns in relation to the narrow road and the  feasibility of providing carriageway widening to accommodate two way traffic and suitable access. Site not progressed to level 2 SFRA.</t>
  </si>
  <si>
    <t xml:space="preserve">The Highways Agency noted that the suitability of the approach road network will need to be assessed in relation to the suitability to cater specifically for HCVs, as no further information was submitted the site was not progressed. The Preferred Options draft Local Plan to 2046 focuses employment growth and opportunities around 2 strategic sites, alongside opportunities for expansion of established employment areas and sustainable locations such as market towns and service centres. This site is located away from such locations. Site not progressed to Level 2 SFRA. </t>
  </si>
  <si>
    <t xml:space="preserve">The in-combination outcomes of the Council's Land Availability Assessment and Sustainability Appraisal noted that the site is  inappropriate for built development as it would not support sustainable place-making and has limited potential for open space uses such as biodiversity net gain in the south eastern and northern portions of the site in conjunction with existing areas of trees at The Grange and Little Wood. The site was put forward for multiple uses and therefore the final intention for the site is currently unknown and thus achievability of providing open space and biodiversity net gain. Site not progressed to Level 2 SFRA. </t>
  </si>
  <si>
    <t xml:space="preserve">The in-combination outcomes of the Council's Land Availability Assessment and Sustainability Appraisal noted that the site is inappropriate for built development but has potential to accommodate a variety of open space uses and biodiversity net gain which should be restricted to the southern portion of the site which could be laid out to relate to the physical form of the existing village. The site was put forward for multiple uses and therefore the final intention for the site is currently unknown and thus achievability of providing open space and biodiversity net gain. Site not progressed to Level 2 SFRA. </t>
  </si>
  <si>
    <t xml:space="preserve">The in-combination outcomes of the Council's Land Availability Assessment and Sustainability Appraisal noted that the site is inappropriate for built development, but has the potential as a biodiversity net gain site. The site has the potential to come forward outside the Local Plan process for open space/or biodiversity net gain. Site not progressed to Level 2 SFRA. </t>
  </si>
  <si>
    <t xml:space="preserve">The Council received a number of strategic sites that were submitted for consideration as for allocation in the Local Plan. These sites were tested as part of 4 strategic growth options. The site was tested by the council as part of Growth Strategies 1 and 3.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and therefore this site was not considered appropriate for allocation. The site was promoted variously for employment and for residential led development and tested for residential through the Strategic Transport Study. This identified that the site has poor accessibility for pedestrians in particular. As Part of Duty to Cooperate meetings Peterborough City Council raised significant  concerns relating to this site and the impact on the transport network and Oundle Road specifically and the inability of the road network into Peterborough to accommodate the extra traffic likely to be generated.. The Highways Authority raised significant concerns saying that the site is likely to require significant highways improvements due to scale and that it is unclear how sustainable travel links can be achieved on the A605 across the A1 to link to Peterborough. National Highways also raised significant concerns noting that J17 A1(M) is a potential crash cluster, therefore safety improvements may be required. The site was not put forward for allocation as part of Huntingdonshire's Preferred Options Local Plan due to high and/or medium risk from surface water sources and groundwater flood risk, particularly emergence to subsurface assets.  Site not progressed to Level 2 SFRA. </t>
  </si>
  <si>
    <t>The Council received a number of strategic sites that were submitted for consideration as for allocation in the Local Plan. These sites were tested as part of 4 strategic growth options.  This site was tested through strategic Growth Option 1 and 4.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and therefore this site was not considered appropriate for allocation. 
The site is at risk of groundwater emergence to both surface and subsurface assets and has limited accessibility by active travel. Site was progressed to level 2 SFRA. As part of Duty to Cooperate meetings Peterborough City Council raised significant concerns relating to this site and the impact on the transport network and Oundle Road specifically and the inability of the road network into Peterborough to accommodate the extra traffic likely to be generated.  Other concerns from statutory consultees are from the Highways Authority who note that significant highway improvements are required, due to scale and that it is unclear if a corridor linking the site to Oundle Road can be achieved across the A1 to link the development with Peterborough. As the site is on the wrong side of the A1 it would be very reliant on vehicles and there are existing issues with bridge over A1. Historic England raised concerns about the  nearby (metres away) grade I listed church. There are potential adverse impact on  the extensive scheduled monument of the Roman Town of Durobrivae located just 80 metres to the north of the site boundary. They also have considerable concerns about this site as a potential site allocation. A detailed heritage impact assessment would be needed to assess this and determine whether the site is suitable and if it is to make clear recommendations for protection, enhancement of the heritage assets and appropriate mitigation for any impacts.  Highways England note that the junction is a potential crash cluster area therefore might need to consider safety improvement.</t>
  </si>
  <si>
    <t xml:space="preserve">Site discounted. The Council received a number of strategic sites that were submitted for consideration as for allocation in the Local Plan. These sites were tested as part of 4 strategic growth options.  This site was tested through strategic Growth Option 1 and 4.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and therefore this site was not considered appropriate for allocation. As part of Duty to Cooperate meetings Peterborough City Council raised significant  concerns relating to this site and the impact on the transport network and Oundle Road specifically and the inability of the road network into Peterborough to accommodate the extra traffic likely to be generated. Site did not progress to Level 2 SFRA. </t>
  </si>
  <si>
    <t>The site was tested by the Council as part of the Growth Strategy Options 1,2 &amp; 3.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The Council will apply a sequential risk- based approach to the location of development in villages steering it towards areas at the lowest risk of flooding from any source. Preferred draft allocations within villages will only be selected where they have either no flood risk or are 100% flood zone 1 with nominal / very low surface water flood risk across the majority of the site. These sites will assist in providing an element of residential development to enhance or maintain the vitality of our villages through proportionate opportunities for growth (NPPF 83).  This site meets this criteria. Level 2 SFRA not required.  Second most sequentially preferable site category (Strategic Recommendation B). Site progressed to Level 2 SFRA.</t>
  </si>
  <si>
    <t xml:space="preserve">Site allocated - The site is 100% Flood Zone one and not shown to be at risk of surface water flooding,  but is greater that 1 ha and therefore falls within the second most sequentially preferable site category. The site was tested by the council as part of Growth Strategies 1,2 and 3. </t>
  </si>
  <si>
    <t>The site was not tested specifically by the Council as part of the Growth Strategy Options, however a handful of sites within Colne were tested as part of Growth Strategy Option 1, 2 &amp; 3 to test an overall approach.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and therefore this site was considered potentially appropriate for allocation. The Council will apply a sequential risk- based approach to the location of development in villages steering it towards areas at the lowest risk of flooding from any source. Preferred draft allocations within villages will only be selected where they have either no flood risk or are 100% flood zone 1 with nominal / very low surface water flood risk across the majority of the site. These sites will assist in providing an element of residential development to enhance or maintain the vitality of our villages through proportionate opportunities for growth (NPPF 83). This site was assessed as being 100% flood zone 1 with low risk of surface water flood risk meaning it could meet the criteria for consideration. However, site 'CfS 75 ' also met this criteria.  'CfS 75 ' was selected as a draft residential allocation as it had no flood risk as opposed to this site (CfS215) which has very low surface water flood risk. Site not progressed to level 2 SFRA.</t>
  </si>
  <si>
    <t xml:space="preserve">The site was not tested specifically by the Council as part of the Growth Strategy Options, however a handful of sites within Colne were tested as part of Growth Strategy Option 1, 2 &amp; 3 to test an overall approach.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and therefore this site was considered potentially appropriate for allocation. The Council will apply a sequential risk- based approach to the location of development in villages steering it towards areas at the lowest risk of flooding from any source. Preferred draft allocations within villages will only be selected where they have either no flood risk or are 100% flood zone 1 with nominal / very low surface water flood risk across the majority of the site. These sites will assist in providing an element of residential development to enhance or maintain the vitality of our villages through proportionate opportunities for growth (NPPF 83)..  This site was assessed as being at high to medium flood risk and groundwater flood risk meaning that it did not meet the criteria. Site not progressed to Level 2 SFRA. </t>
  </si>
  <si>
    <t>Site not allocated. This site was assessed as being at high to medium flood risk and groundwater flood risk meaning that it did not meet the criteria.  'CfS 75 ' was selected as a draft residential allocation as it had no flood risk as opposed to this site (CfS316).</t>
  </si>
  <si>
    <t>The site was not tested specifically by the Council as part of the Growth Strategy Options, however a handful of sites within Colne were tested as part of Growth Strategy Option 1, 2 &amp; 3 to test an overall approach.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and therefore this site was considered potentially appropriate for allocation. The Council will apply a sequential risk- based approach to the location of development in villages steering it towards areas at the lowest risk of flooding from any source. Preferred draft allocations within villages will only be selected where they have either no flood risk or are 100% flood zone 1 with nominal / very low surface water flood risk across the majority of the site. These sites will assist in providing an element of residential development to enhance or maintain the vitality of our villages through proportionate opportunities for growth (NPPF 83).  
More sequentially preferable sites were available in Colne. 'CfS 75 ' was selected as a draft residential allocation as it had no flood risk as opposed to this site (CfS22). Site not Progressed to Level 2 SFRA.</t>
  </si>
  <si>
    <t>The site was not tested specifically by the Council as part of the Growth Strategy Options, however a handful of sites within Colne were tested as part of Growth Strategy Option 1, 2 &amp; 3 to test an overall approach.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and therefore this site was considered potentially appropriate for allocation. The Council will apply a sequential risk- based approach to the location of development in villages steering it towards areas at the lowest risk of flooding from any source. Preferred draft allocations within villages will only be selected where they have either no flood risk or are 100% flood zone 1 with nominal / very low surface water flood risk across the majority of the site. These sites will assist in providing an element of residential development to enhance or maintain the vitality of our villages through proportionate opportunities for growth (NPPF 83).  This site was assessed as being at high and medium surface water flood risk and therefore did not meet the criteria.</t>
  </si>
  <si>
    <t>Site not allocated. This site was assessed as being at high and medium surface water flood risk and therefore did not meet the criteria.  'CfS 75 ' was selected as a draft residential allocation as it had no flood risk as opposed to this site (CfS23-24149).</t>
  </si>
  <si>
    <t>Site discounted as the combination of outcomes of the Council's Land Availability Assessment and Sustainability Appraisal  indicate that the site is inappropriate for development as it would not support sustainable place-making. In response to the Autumn 2024 consultation the site promoter confirmed that it is intended this site will offset any development coming forward on their other proposed development sites. However, due to the nature of the site 'Priority Habitat – Deciduous Woodland', biodiversity net gain enhancements may not be achievable due to the high level of biodiversity already present on site. Site not progressed to Level 2 SFRA</t>
  </si>
  <si>
    <t xml:space="preserve">It was considered potentially appropriate for development through the in-combination outcomes of the Council's Land Availability Assessment and Sustainability Appraisal. However, this site has a planning application 23/00258/FUL for the installation of solar photovoltaic park which is currently pending consideration. Site not progressed to Level 2 SFRA.  
 </t>
  </si>
  <si>
    <t xml:space="preserve">The Highways Authority states the site is likely to require significant highway improvements in relation to the scale of development proposed and will require further technical work and engagement with National Highways. No further information has been received to ascertain whether highways improvements would be achievable and therefore the site was not taken forward for further testing through the growth strategy options. Fluvial flood zones, 2, 3a and 3b are present on the site along the site frontage which may also impede access and escape to and from the site. Site not progressed to Level 2 SFRA. </t>
  </si>
  <si>
    <t>The site was tested  by the Council as part of the Growth Strategy Option 3, however a handful of sites within Ellington were also tested as part of Growth Strategy Option 1, 2 &amp; 3 to test an overall approach.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and therefore this site was considered potentially appropriate for allocation. The Council will apply a sequential risk- based approach to the location of development in villages steering it towards areas at the lowest risk of flooding from any source. Preferred draft allocations within villages will only be selected where they have either no flood risk or are 100% flood zone 1 with nominal / very low surface water flood risk across the majority of the site. These sites will assist in providing an element of residential development to enhance or maintain the vitality of our villages through proportionate opportunities for growth (NPPF 83).  This site was assessed as being 100% flood zone 1 with low risk of surface water flood risk meaning it could meet the criteria for consideration. Progress to Level 2 SFRA</t>
  </si>
  <si>
    <t xml:space="preserve">The site was tested  by the Council as part of the Growth Strategy Option 3, however a handful of sites within Ellington were also tested as part of Growth Strategy Option 1, 2 &amp; 3 to test an overall approach.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and therefore this site was considered potentially appropriate for allocation. The Council will apply a sequential risk- based approach to the location of development in villages steering it towards areas at the lowest risk of flooding from any source. Preferred draft allocations within villages will only be selected where they have either no flood risk or are 100% flood zone 1 with nominal / very low surface water flood risk across the majority of the site. These sites will assist in providing an element of residential development to enhance or maintain the vitality of our villages through proportionate opportunities for growth (NPPF 83). </t>
  </si>
  <si>
    <t>The site was tested by the Council as part of growth strategy 1.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and therefore this site was not considered appropriate for allocation. In response to the Autumn 2024 consultation, the site promoter submitted a Vision document in support of their site setting out proposed layout, uses and mitigations. Site not progressed to Level 2 SFRA.</t>
  </si>
  <si>
    <t xml:space="preserve">Site discounted as the combination of outcomes of the Council's Land Availability Assessment and Sustainability Appraisal note that it is significantly constrained by fluvial flooding with the majority of the site within  flood zone 2 and 3a. The site was also put forward by a third party for proposed open space uses which the Council considered would be appropriate, however as this use was not put forward by the landowner, this proposed use is considered unachievable. The third party also proposed cemetery or  parking uses the former of which is incompatible with the level of flood risk on the site and the latter was not put forward by the landowner rendering this proposed use is considered unachievable. The LAA and SA originally found that the site may be appropriate for development, but did raise concerns regarding point of access and road network capacity. Comments from Cambridgeshire Highways flagged the site as inappropriate for development due to no connection to the public highway, Haddon Way. They also noted that Haddon Way is insufficient in width meaning that improvements may not be achievable to facilitate access. They also raised concerns regarding the possibility for junction capacity issues. The site is therefore now considered inappropriate for development. Site not progressed to Level 2 SFRA. </t>
  </si>
  <si>
    <t>The site was tested by the Council as part of growth strategies 1 and 3.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and therefore this site was not considered appropriate for allocation. In response to the Autumn 2024 consultation, the site promoter submitted a revised planning statement which set out a reduced proposal of up to 200 dwellings, a local centre and access from Peterborough Road. They state the site will also solely be within Huntingdonshire District Council's authority area but no amended location plan was received. The statement also included pre-application advice that has been sought form the Local Authority, LLFA and County Highways. Site not progressed to Level 2 SFRA.</t>
  </si>
  <si>
    <t xml:space="preserve">This site has not been selected as a draft allocation as planning permission (23/02383/FUL) has been secured for the demolition of existing commercial buildings and erection of 17 dwellings including public open space, approved in May 2024. Site not progressed to Level 2 SFRA. </t>
  </si>
  <si>
    <t>Site allocated - Fenstanton 1. Built development is to be located on land within flood zone 1 (25ha of the site) leaving the remaining 36ha for open space to safeguard against flooding. The site is for a less vulnerable use.</t>
  </si>
  <si>
    <t xml:space="preserve">The site was tested by the Council as part of growth strategy 3.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and therefore this site was not considered appropriate for allocation. Site not progressed to Level 2 SFRA. </t>
  </si>
  <si>
    <t xml:space="preserve">Site discounted. The Preferred Options draft Local Plan to 2046 focuses employment growth and opportunities around 2 strategic sites, alongside opportunities for expansion of established employment areas and sustainable locations such as market towns and service centres. This site is located away from such locations with the nearest settlement - Stilton' classified as a Local services Village. Site did not progress to Level 2 SFRA. </t>
  </si>
  <si>
    <t xml:space="preserve">The smaller site (Folksworth and Washingley 1: Land off Hawthorn Road, Folksworth -smaller site) was tested by the Council as part of growth strategy 3 which includes land within this site and therefore provides an indication of suitability in relation to the growth strategy on a locational and capacity basis.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and therefore this site was not considered appropriate for allocation. Site not progressed to Level 2 SFRA. </t>
  </si>
  <si>
    <t>The site was tested by the council as part of Growth strategy 1 and 2, it is previously developed land.  The site is in a Service Centre, the second most sustainable of settlement categories in the Settlement Hierarchy with access to multiple services and facilities. It presents the  opportunity redevelop previously developed land and contribute towards the Governments need to make use of previously-developed or brownfield land whilst decreasing flood risk through redevelopment. Progress to Level 2 SFRA.</t>
  </si>
  <si>
    <t>Site allocated - Godmanchester 1. The site was assessed in the Level 2 SFRA is 65% flood zone one. It noted that  the area of functional floodplain should not be developed and should remain as open greenspace that is allowed to flood and that the area of flood zone 1 could be developed as surface water risk is nominal and safe access and escape routes appear achievable at times of flood.  It presents the  opportunity redevelop previously developed land and contribute towards the Governments need to make use of previously-developed or brownfield land whilst decreasing flood risk through redevelopment. As the site is at high risk of flooding criteria has been included to provide flood risk betterment to the site and surrounding area and the need for the sequential location of development within the  site and demonstration of safe access and escape routes, provision of a flood risk assessment , detailed drainage strategy and natural flood management.</t>
  </si>
  <si>
    <t xml:space="preserve">The site was tested by the council as part of Growth strategy 1,2, 3 &amp; 4.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The site is in a Service Centre, the second most sustainable of settlement categories in the Settlement Hierarchy with access to multiple services and facilities and in proximity to a Market Town (Huntingdon) with enhanced services and facilities.
The site in isolation had previously been discounted as the combination of outcomes of the LAA and SA indicated that the site is inappropriate for development on its own as the necessary intervening land to integrate the site into Godmanchester was not in the site promoter's control and has integration challenges of its own. This site has been combined with CfS 139,371,285 and 87 to promote a comprehensive scheme to maximise its ability to integrate into the existing town and reflect the need for a collaborative approach to provision of a new junction with the A1198. This also allows for a strategic response to mitigating the flood risk arising from Stoneyhill Brook and provide betterment.  The Environment Agency’s Flood Risk Assessment Standing Advice  (22 October 2025) states that “you may not need a sequential test if development can be laid out so that only elements such as public open space, biodiversity and amenity areas are located in areas at risk of any source of current or future flooding.” The premise of this was subsequently included within Paragraph 175 of the NPPF which was updated in December 2024. Therefore progress to Level 2 SFRA for further assessment.
</t>
  </si>
  <si>
    <t>Site allocated - Godmanchester 2. The allocation includes at least 5.1 ha of land for biodiversity net gain  in the north eastern part of the site around Stoneyhill Brook (this site) and bordering Silver Street (areas at flood risk) to sequentially located built development in flood zone 1 and green infrastructure to include a mixture of  strategic green space, amenity open space,  play space, accessible natural green space  and flood mitigation. This will provide a strategic approach to flood risk in association with Stoneyhill Brook and provide flood risk betterment to the wider area.</t>
  </si>
  <si>
    <t>Site allocated - Godmanchester 2. The allocation includes at least 5.1 ha of land for biodiversity net gain  in the north eastern part of the site around Stoneyhill Brook and bordering Silver Street (areas at flood risk) to sequentially located built development in flood zone 1 and green infrastructure to include a mixture of  strategic green space, amenity open space,  play space, accessible natural green space  and flood mitigation. This will provide a strategic approach to flood risk in association with Stoneyhill Brook and provide flood risk betterment to the wider area.</t>
  </si>
  <si>
    <t xml:space="preserve">This site falls within Strategic Recommendation C, the third most sequentially preferable category of site where many of the sites submitted fall. The site was tested by the council as part of Growth strategy 1,2 and 3.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The site is in a Service Centre, the second most sustainable of settlement categories in the Settlement Hierarchy with access to multiple services and facilities and in proximity to a Market Town (Huntingdon) with enhanced services and facilities.
The site in isolation had previously been discounted as the combination of outcomes of the LAA and SA indicated that the site is inappropriate for development on its own as the necessary intervening land to integrate the site into Godmanchester was not in the site promoter's control and has integration challenges of its own. This site has been combined with Cfs 87, 139, 285, 371, 372, 23-24180  to promote a comprehensive scheme to maximise its ability to integrate into the existing town and reflect the need for a collaborative approach to provision of a new junction with the A1198. This also allows for a strategic response to mitigating the flood risk arising from Stoneyhill Brook and provide betterment. Progress to Level 2 SFRA.
</t>
  </si>
  <si>
    <t>This site falls within Strategic Recommendation C, the third most sequentially preferable category of site where many of the sites submitted fall. The site was tested by the council as part of Growth strategy 1,2 and 3.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The site is in a Service Centre, the second most sustainable of settlement categories in the Settlement Hierarchy with access to multiple services and facilities and in proximity to a Market Town (Huntingdon) with enhanced services and facilities.
The site in isolation had previously been discounted as the combination of outcomes of the LAA and SA indicated that the site is inappropriate for development on its own as the necessary intervening land to integrate the site into Godmanchester was not in the site promoter's control and has integration challenges of its own. This site has been combined with Cfs 87, 139, 285, 371, 372, 23-24180  to promote a comprehensive scheme to maximise its ability to integrate into the existing town and reflect the need for a collaborative approach to provision of a new junction with the A1198. This also allows for a strategic response to mitigating the flood risk arising from Stoneyhill Brook and provide betterment. Progress to Level 2 SFRA.</t>
  </si>
  <si>
    <t>Site allocated - Grafham 1. The site was assessed in the Level 2 SFRA as 100% Flood Zone one and the majority of the site is at very low risk of surface water, therefore it is a sequentially preferable site.  It includes criteria to address flood risk.</t>
  </si>
  <si>
    <t xml:space="preserve">The site was not tested specifically  by the Council as part of the Growth Strategy Option , however a some sites within Grafham were tested as part of Growth Strategy Option 1, 2 &amp; 3 to test an overall approach.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and therefore this site was considered potentially appropriate for allocation. The Council will apply a sequential risk- based approach to the location of development in villages steering it towards areas at the lowest risk of flooding from any source. Preferred draft allocations within villages will only be selected where they have either no flood risk or are 100% flood zone 1 with nominal / very low surface water flood risk across the majority of the site. These sites will assist in providing an element of residential development to enhance or maintain the vitality of our villages through proportionate opportunities for growth (NPPF 83).  This site was assessed as being 100% flood zone 1 with low risk of surface water flooding meaning it could meet the criteria for consideration. Progress to Level 2 SFRA. </t>
  </si>
  <si>
    <t>Site allocated - Grafham 2. The site was assessed in the Level 2 SFRA  This site was assessed as being 100% flood zone 1 with low risk of surface water flooding meaning it could meet the criteria for consideration.</t>
  </si>
  <si>
    <t xml:space="preserve">It was considered potentially appropriate for development through the in-combination outcomes of the Council's Land Availability Assessment and Sustainability Appraisal. However the Great Gransden Neighbourhood Plan has identified the site as part of the Gransden Brook Corridor. Policy G6 of the neighbourhood plan identifies this area as an opportunity to restore or enhance existing ecological network access. It is therefore now considered inappropriate for development due to potential ecological impact. Site not progressed to Level 2 SFRA. </t>
  </si>
  <si>
    <t>This site falls within Strategic Recommendation C, the third most sequentially preferable category of site where many of the sites submitted fall. 
The site was tested by the Council as part of the Growth Strategy Options 3 &amp; 4.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However, this site is in a Local Services Village which has some services and facilities. The NPPF (paragraph 83) encourages the promotion of sustainable development in rural areas, where it will enhance or maintain their vitality especially where this will support local services. This site presents the opportunity for the expansion for an established employment area 'Sand Road Industrial Estate' which will facilitate increased employment opportunities within a Local Services Village. Progress to Level 2 SFRA.</t>
  </si>
  <si>
    <t>Site allocated - Great Gransden 1. The site was assessed in the Level 2 SFRA as 100% flood zone one and the majority of the site is at very low risk of surface water, therefore a sequentially preferable site.  The allocation includes criteria to address flood risk.</t>
  </si>
  <si>
    <t>The site was tested by the Council as part of growth strategy option 1, 2, 3 and 4. It was considered potentially appropriate for development through the in-combination outcomes of the Council's Land Availability Assessment and Sustainability Appraisal. However, during the consultation on additional sites in the Spring of 2025, additional evidence was provided that demonstrated the site is subject to a restrictive covenant which limits the site to agricultural use up to 2047.  The site is therefore not immediately available for development without amending this covenant. Site not progressed to Level 2 SFRA</t>
  </si>
  <si>
    <t>The site was tested by the Council as part of the Growth Strategy Options 1,2,3 &amp; 4.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The  Council will apply a sequential risk- based approach to the location of development in villages steering it towards areas at the lowest risk of flooding from any source. Preferred draft allocations within villages will only be selected where they have either no flood risk or are 100% flood zone 1 with nominal / very low surface water flood risk across the majority of the site. These sites will assist in providing an element of residential development to enhance or maintain the vitality of our villages through proportionate opportunities for growth (NPPF 83).  This site meets this criteria Level 2 SFRA not required. Most sequentially preferable site (Strategic Recommendation A).</t>
  </si>
  <si>
    <t xml:space="preserve">Site allocated - Great Paxton 1. The site is 100% Flood Zone one and not shown to be at risk of surface water flooding, therefore a sequentially preferable site. The site was tested by the council as part of Growth Strategies 1,2 and 3. </t>
  </si>
  <si>
    <t>The site was not tested specifically  by the Council as part of the Growth Strategy Option , however a some sites within Great Paxton were tested as part of Growth Strategy Option 1, 2,  3 &amp; 4 to test an overall approach.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and therefore this site was considered potentially appropriate for allocation. The Council will apply a sequential risk- based approach to the location of development in villages steering it towards areas at the lowest risk of flooding from any source. Preferred draft allocations within villages will only be selected where they have either no flood risk or are 100% flood zone 1 with nominal / very low surface water flood risk across the majority of the site. These sites will assist in providing an element of residential development to enhance or maintain the vitality of our villages through proportionate opportunities for growth (NPPF 83). More sequentially preferable site in Great Paxton were selected  (CfS14) which has  very low flood risk now and in the future. This site has medium fluvial risk and groundwater and reservoir risk making it less sequentially preferable. Site not progressed to Level 2 SFRA.</t>
  </si>
  <si>
    <t xml:space="preserve">It was considered potentially appropriate for development through the in-combination outcomes of the Council's Land Availability Assessment and Sustainability Appraisal. Comments from the Highways Authority note that the site does not appear to have sufficient frontage to the public highway to achieve an access in accordance with DMRB/MfS requirements meaning achievability of the site may be compromised. It was therefore not taken forward for testing as part of the growth strategy options. In addition the site was assessed as having high fluvial flood risk. More sequentially preferable sites were available in Great Paxton. Site not progressed to Level 2 SFRA. </t>
  </si>
  <si>
    <t>Site allocated - Great Paxton 2. The site was assessed in the Level 2 SFRA as 100% within flood zone one and the majority of the site is at very low risk of surface water therefore a sequentially preferable site.  The site will to provide opportunities for local employment expansion and job opportunities in an established employment location.</t>
  </si>
  <si>
    <t xml:space="preserve">Site allocated - Great Staughton 1. The site was assessed in the Level 2 SFRA as within 100% Flood Zone one with surface water risk to the site predominantly very low therefore this is a sequentially a preferable site. </t>
  </si>
  <si>
    <t xml:space="preserve">The site is allocated in the Great Staughton Neighbourhood Plan for housing. Site not progressed to Level 2 SFRA. </t>
  </si>
  <si>
    <t xml:space="preserve">Site not allocated. The site is allocated in the Great Staughton Neighbourhood Plan for housing. </t>
  </si>
  <si>
    <t xml:space="preserve">The site is allocated in the Great Staughton Neighbourhood Plan for provision of a healthcare facility and enabling housing development. Site not progressed to Level 2 SFRA.
 </t>
  </si>
  <si>
    <t xml:space="preserve">Site not allocated. The site is allocated in the Great Staughton Neighbourhood Plan for provision of a healthcare facility and enabling housing development. 
 </t>
  </si>
  <si>
    <t xml:space="preserve">The majority of the site is allocated in the Great Staughton Neighbourhood Plan for provision of a healthcare facility and enabling housing development. Site not progressed to Level 2 SFRA. 
 </t>
  </si>
  <si>
    <t xml:space="preserve">Site not allocated. The majority of the site is allocated in the Great Staughton Neighbourhood Plan for provision of a healthcare facility and enabling housing development. </t>
  </si>
  <si>
    <t>This site has not been selected as a draft allocation because it is located within an hamlet and therefore it was not tested in any of the Council’s Growth Strategies due to the hamlets inherent lack of sustainability. The District's hamlets are classified together with the countryside, the Preferred Options Draft Local Plan to 2046 allows for only limited and specific opportunities where development in these locations would be acceptable. Site not progressed to Level 2 SFRA.</t>
  </si>
  <si>
    <t>The site is 100% Flood Zone one and therefore a sequentially preferable site. The Council received a number of strategic sites that were submitted for consideration as for allocation in the Local Plan. These sites were tested as part of 4 strategic growth options. This site was tested through strategic Growth Option 4.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and therefore this site was not considered appropriate for allocation. The site was promoted variously for employment and for residential led development and tested for residential through the Strategic Transport Study. This identified that the site has poor accessibility for pedestrians in particular.  As part of Duty to Cooperate meetings Peterborough City Council raised significant  concerns relating to this site and the impact on the transport network and Oundle Road specifically and the inability of the road network into Peterborough to accommodate the extra traffic likely to be generated. The Highways Authority Raised significant concerns noting that the site is likely to require significant highways improvements due to scale, and that it is unclear how sustainable travel links can be achieved on the A605 across the A1 to link to Peterborough. Site not progressed to Level 2 SFRA.</t>
  </si>
  <si>
    <t>This site falls within Strategic Recommendation C, the third most sequentially preferable category of site where many of the sites submitted fall. The site was tested in Growth Strategy Option 1. The Economic and Employment Needs Assessment recommends the allocation of at least 1 strategic employment site for strategic scale logistics in a few optimal nodes. This site is appropriately located on the A1(M) providing quick access to the Strategic Road Network. Progress to Level 2 SFRA</t>
  </si>
  <si>
    <t xml:space="preserve">Site allocated - Peterborough Services 1. The Level 2 SFRA assessed the site as 100% within flood zone one and the majority of the site is at very low risk of surface water, therefore it is a sequentially preferable site.  </t>
  </si>
  <si>
    <t>The site was tested by the Council as part of the Growth Strategy Options 1,2 &amp; 3.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The Council will apply a sequential risk- based approach to the location of development in villages steering it towards areas at the lowest risk of flooding from any source. Preferred draft allocations within villages have only been selected where they have either no flood risk or are 100% flood zone 1 with nominal / very low surface water flood risk across the majority of the site. These sites will assist in providing an element of residential development to enhance or maintain the vitality of our villages through proportionate opportunities for growth (NPPF 83). This site meets this criteria. Level 2 SFRA not required.  Most sequentially preferable site (Strategic Recommendation A)</t>
  </si>
  <si>
    <t xml:space="preserve">Sit allocated - Hail Weston 1. The site is 100% Flood Zone one and not shown to be at risk of surface water flooding, therefore a sequentially preferable site. The site was tested by the council as part of Growth Strategies 1,2 and 3. </t>
  </si>
  <si>
    <t xml:space="preserve">The site was not tested specifically by the Council as part of the Growth Strategy, but other sites in Hail Weston were tested through growth strategy Options 1,2 &amp; 3 to assess suitability.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The Council will apply a sequential risk- based approach to the location of development in villages steering it towards areas at the lowest risk of flooding from any source. Preferred draft allocations within villages have only been selected where they have either no flood risk or are 100% flood zone 1 with nominal / very low surface water flood risk across the majority of the site. These sites will assist in providing an element of residential development to enhance or maintain the vitality of our villages through proportionate opportunities for growth (NPPF 83) This site was assessed as being 100% flood zone 1 with no flood risk meaning it could meet the criteria for consideration. However, site 'CfS39' also met this criteria by not being at risk of flooding.  'CfS 39' was selected as a draft residential allocation as it is closer to local services and facilities and will not impact the setting of an heritage asset. This site 'CfS 187'  is directly over the road from the grade II* listed St Nicholas's Church and any development scheme would need to be sensitive to the setting of this building. Site not progressed to Level 2 SFRA. </t>
  </si>
  <si>
    <t xml:space="preserve">The site was not tested specifically by the Council as part of the Growth Strategy, but other sites in Hail Weston were tested through growth strategy Options 1,2 &amp; 3 to assess suitability.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The Council will apply a sequential risk- based approach to the location of development in villages steering it towards areas at the lowest risk of flooding from any source. Preferred draft allocations within villages have only been selected where they have either no flood risk or are 100% flood zone 1 with nominal / very low surface water flood risk across the majority of the site. These sites will assist in providing an element of residential development to enhance or maintain the vitality of our villages through proportionate opportunities for growth (NPPF 83). The Council has applied a sequential risk- based approach to the location of development in villages steering it towards areas at the lowest risk of flooding from any source. Preferred draft allocations within villages have only been selected where they have either no flood risk or are 100% flood zone 1 with nominal / very low surface water flood risk  across the majority of the site. These sites will assist in providing an element of residential development to enhance or maintain the vitality of our villages through proportionate opportunities for growth (NPPF 83). A more sequentially preferable site has been chosen in Hail Weston ('CfS39') which has no flood risk. Site not progressed to Level 2 SFRA. </t>
  </si>
  <si>
    <t>The site was not tested specifically by the Council as part of the Growth Strategy, but other sites in Hail Weston were tested through growth strategy Options 1,2 &amp; 3 to assess suitability.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The Council will apply a sequential risk- based approach to the location of development in villages steering it towards areas at the lowest risk of flooding from any source. Preferred draft allocations within villages have only been selected where they have either no flood risk or are 100% flood zone 1 with nominal / very low surface water flood risk across the majority of the site. These sites will assist in providing an element of residential development to enhance or maintain the vitality of our villages through proportionate opportunities for growth (NPPF 83).  Although this site meets this criteria a more preferably sequential site has been chosen in 'CfS 39' which has no flood risk. Site not progressed to Level 2 SFRA.</t>
  </si>
  <si>
    <t xml:space="preserve">The site was not tested specifically by the Council as part of the Growth Strategy, but other sites in Hail Weston were tested through growth strategy Options 1,2 &amp; 3 to assess suitability.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The Council will apply a sequential risk- based approach to the location of development in villages steering it towards areas at the lowest risk of flooding from any source. Preferred draft allocations within villages have only been selected where they have either no flood risk or are 100% flood zone 1 with nominal / very low surface water flood risk across the majority of the site. These sites will assist in providing an element of residential development to enhance or maintain the vitality of our villages through proportionate opportunities for growth (NPPF 83).   Although this site meets this criteria a more preferably sequential site has been chosen in 'CfS 39' which has no flood risk. Site not progressed to Level 2 SFRA. </t>
  </si>
  <si>
    <t xml:space="preserve">Site allocated - Hemingford Abbots 1. The site was assessed as 100% within  flood zone one and the majority of the site is at very low risk of surface water therefore it is a sequentially preferable site. </t>
  </si>
  <si>
    <t xml:space="preserve">This site was considered potentially appropriate for development through the in-combination outcomes of the Council's Land Availability Assessment and Sustainability Appraisal, but noted that net developable area will need to be determined in collaboration with the relevant water management bodies to reflect the capacity of the water bodies to transport boats and the physical layout of any moorings, including any potential navigation issues. No responses were received to confirm the compatibility and suitability of the site so the site did not progress to assessment within the growth strategy options. It is noted that the site promoters submitted a Vision document which shows space for 50 moorings. The site is at high flood risk (86% in flood zone 3b), raising concerns about safe access and escape in times of flood. Site did not progress to level 2 SFRA. </t>
  </si>
  <si>
    <t xml:space="preserve">It was considered inappropriate for built development through the in-combination outcomes of the Council's Land Availability Assessment and Sustainability Appraisal which noted that it is significantly constrained by fluvial flooding with 89% of the site within flood zone 3a. The site was also put forward by a third party for proposed open space uses which the Council considered would be appropriate, however as this use was not put forward by the landowner, this proposed use is considered unachievable. Site not progressed to Level 2 SFRA.  </t>
  </si>
  <si>
    <t>site not allocated.</t>
  </si>
  <si>
    <t>A number of sites in Hilton were tested by the Council as part of the Growth Strategy Option 3 to provide an indication of suitability in relation to the growth strategy on a locational basis. During the Autumn 2024 consultation, the site promoter submitted additional documents and plans in support of their proposal, the site promoter proposes a different capacity to this assessment, they consider 51 dwellings can be delivered with a net developable area of 36%.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This site was assessed as being at medium fluvial flood risk. Site not progressed to Level 2 SFRA.This site was assessed as being at medium fluvial flood risk. It therefore did not meet the criteria.</t>
  </si>
  <si>
    <t>The site was tested by the Council as part of the Growth Strategy Options 3.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The site is therefore not considered locationally suitable for development. This site was assessed as being at medium fluvial and groundwater flood risk. It therefore did not meet the criteria. Site not progressed to Level 2 SFRA.</t>
  </si>
  <si>
    <t>A number of sites in Holme were tested by the Council as part of the Growth Strategy Option 1,2 &amp; 3 to assess suitability..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and therefore this site was not considered appropriate for allocation. The Council has applied a sequential risk- based approach to the location of development in villages steering it towards areas at the lowest risk of flooding from any source. Preferred draft allocations within villages have only been selected where they have either no flood risk or are 100% flood zone 1 with nominal / very low surface water flood risk. These sites will assist in providing an element of residential development to enhance or maintain the vitality of our villages through proportionate opportunities for growth (NPPF 83).  
This site was assessed as being 100% flood zone 1 with low risk of surface water flood risk meaning it could meet the criteria for consideration. However, site 'CfS 23-243 ' also met this criteria and was sequentially more preferable.</t>
  </si>
  <si>
    <t>Site allocated - Holme 1. The site was assessed in the Level 2 SFRA as 100% Flood Zone one and the majority of the site is at very low risk of surface water, therefore it is a sequentially preferable site. The site allocation includes criteria on flood risk.</t>
  </si>
  <si>
    <t>Site allocated - Needingworth 2. The Level 2 SFRA assessed the site as 100% within flood zone one and the majority of the site is at very low risk of surface water, therefore a it is a sequentially  preferable site.</t>
  </si>
  <si>
    <t xml:space="preserve">The in-combination outcomes of the Council's Land Availability Assessment and Sustainability Appraisal originally found that the site may be appropriate for development,  on further assessment there are significant concerns regarding point of access and narrowness of the road restricting access. Therefore the site is now considered inappropriate in the LAA. Site not progressed to Level 2 SFRA. </t>
  </si>
  <si>
    <t>Site not allocated. The site was allocated in the Preferred Options Local Plan as Needingworth 2. As a result of the Preferred Options consultation responses, especially in relation to traffic impacts, flood risk, coalescence with neighbouring settlements, landscape concerns and the size of the site the Council have concluded to remove this parcel of land from the wider allocation.</t>
  </si>
  <si>
    <t xml:space="preserve">Site allocated - Needingworth 1. The site was assessed in the Level 2 SFRA as 86.3 % within flood zone one with predominately very low surface water risk. A small percentage of the site is located within flood zones  2 and 3. The site is in a Market Town the most sustainable of settlements in the Settlement Hierarchy with access to extensive services and facilities. The Environment Agency’s Flood Risk Assessment Standing Advice (22 October 2025) states that “you may not need a sequential test if development can be laid out so that only elements such as public open space, biodiversity and amenity areas are located in areas at risk of any source of current or future flooding.” The premise of this was subsequently included within Paragraph 175 of the NPPF which was updated in December 2024. The site was put forward as proposed allocation Needingworth 1 with about  65.5 ha of green infrastructure, sustainable drainage and flood mitigation uses meaning that more vulnerable uses are located outside areas of flood risk.
</t>
  </si>
  <si>
    <t>Medium flood risk present on the majority of the site proposed for a ‘less vulnerable’ use, alternative sequentially preferable sites are available. Built development is unlikely to be able to avoid medium risk flood areas. Site not progressed to Level 2 SFRA,  72% of site in flood zone 2,  more sequentially preferable sites are available to avoid locating ‘less vulnerable’ development in medium risk areas.</t>
  </si>
  <si>
    <t xml:space="preserve">The site was tested by the Council as part of growth strategy option 3.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and therefore this site was not considered appropriate for allocation. Site not progressed to Level 2 SFRA. </t>
  </si>
  <si>
    <t xml:space="preserve">This site was considered potentially appropriate for development through the in-combination outcomes of the Council's Land Availability Assessment and Sustainability Appraisal, but noted that net developable area will need to be determined in collaboration with the relevant water management bodies to reflect the capacity of the river and the physical layout of any moorings, including any potential navigation issues. No responses were received to confirm the compatibility and suitability of the site so the site did not progress to assessment with the growth strategy options. The site is at high flood risk (flood zone 3b) and distance from the river to the nearest footpath is over 100m minimum, raising concerns about safe access and escape in times of flood. Site not progressed to Level 2 SFRA. </t>
  </si>
  <si>
    <t>Site allocated - Houghton and Wyton 1. The site was assessed in the Level 2 SFRA as 76.3 % within flood zone one with predominately low surface water risk. The site was tested by the council as part of Growth strategy 3. The site will require the sequential location of  development within the site and provision of emergency plans and safe access and escape routes for the lifetime of development.</t>
  </si>
  <si>
    <t xml:space="preserve">Site allocated - Huntingdon 2 - The site was assessed in the Level 2 SFRA as 100% Flood Zone one and the majority of the site is at very low risk of surface water, therefore a sequentially preferable site. The site was tested by the council as part of Growth Strategies 1,2,3 and 4. </t>
  </si>
  <si>
    <t>The site is included within the Preferred Options Draft Local Plan within the chapter 'North Huntingdon Growth Cluster Opportunity Zones' as an existing commitment. This site was allocated in Huntingdonshire's Local Plan to 2036 as the south western part of HU1: Ermine Street Huntingdon. It gained outline planning permission (reference 18/01918/OUT) on 20th September 2024. A series of detailed Reserved Matters have been submitted since then and conditions discharged to allow development to commence.</t>
  </si>
  <si>
    <t xml:space="preserve">Site allocated - Huntingdon 1. The site was assessed in the Level 2 SFRA as 100% within Flood Zone one and the majority of the site is at very low/ low risk of surface water, therefore a sequentially preferable site.  </t>
  </si>
  <si>
    <t>Medium flood risk present on the majority of the site proposed for a ‘more vulnerable’ use, alternative sequentially preferable sites are available. Built development is unlikely to be able to avoid medium risk flood areas. In response to the consultation on additional sites, the site promoter submitted a Flood Risk Assessment (May 2025) in support of their proposals. It states that a full Flood Risk Assessment and Sustainable Drainage Strategy including the full technical detail that would be assessed by the Environment Agency and Lead Local Flood Authority will accompany any subsequent planning application. Site not progressed to Level 2 SFRA, as more sequentially preferable sites are available to avoid locating ‘more vulnerable’ development in medium risk areas.</t>
  </si>
  <si>
    <t>Site allocated - Kimbolton 1. The site was assessed in the Level 2 SFRA as 84.8 % within flood zone one with predominately low surface water risk with some high risk areas in association with the River Kym to the south.  Fluvial flood risk is limited to the south of the site in association with the River Kym.  The  Environment Agency’s Flood Risk Assessment Standing Advice (22 October 2025) states that “you may not need a sequential test if development can be laid out so that only elements such as public open space, biodiversity and amenity areas are located in areas at risk of any source of current or future flooding.” The premise of this was subsequently included within Paragraph 175 of the NPPF which was updated in December 2024.  The Level 2 SFRA demonstrates that built development can be located within flood zone one. A third of the site will be reserved specifically for open space to safeguard against flooding and remain as a blue/green corridor offering multifunctional benefits including ecological, social and amenity value to the site.</t>
  </si>
  <si>
    <t xml:space="preserve">Site allocated - Kimbolton 2. The site is 100% Flood Zone one and the majority of the site is at very low risk of surface water, therefore sequentially preferable site.  </t>
  </si>
  <si>
    <t xml:space="preserve">The site was tested by the Council as part of the Growth Strategy Option 3.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therefore the site is considered inappropriate for allocation. This site was assessed as 100% flood zone 1 but with high and medium surface water flood risk and therefore does not meet the criteria for consideration.
 </t>
  </si>
  <si>
    <t>The site was tested by the Council as part of the Growth Strategy Option 3.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adjustments)and therefore sites in Stonley were not considered suitable for allocation. This site was assessed as 100% flood zone 1 but with high and medium surface water flood risk and therefore does not meet the criteria for consideration. Site not progressed to Level 2 SFRA.</t>
  </si>
  <si>
    <t>Site discounted as the combination of outcomes of the Council's Land Availability Assessment and Sustainability Appraisal  indicate that the site is inappropriate for development  until the current allocation is completed due to its isolated location within the open countryside and low potential for integration into the village. Site not progressed to Level 2 SFRA.</t>
  </si>
  <si>
    <t>The site was tested by the Council as part of the Growth Strategy Option 3.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and therefore sites in Stonley were not considered appropriate for allocation. Site not progressed to Level 2 SFRA. This site was assessed as 100% flood zone 1 but with high and medium surface water flood risk and therefore does not meet the criteria for consideration.</t>
  </si>
  <si>
    <t xml:space="preserve">A selection of sites were tested by the Council as part of growth strategy option 3 to provide an indication of suitability in relation to the growth strategy on a locational basis.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and therefore this site was not considered appropriate for allocation.  Site not progressed to Level 2 SFRA. </t>
  </si>
  <si>
    <t xml:space="preserve">Site allocated - Little Paxton 1. The site was assessed in the Level 2 SFRA as a site at nominal risk. The site is 100% flood zone one and not shown to be at risk of surface water flooding, therefore it is a sequentially preferable site. The site allocation includes criteria on how to address groundwater. </t>
  </si>
  <si>
    <t xml:space="preserve">Site allocated - Little Paxton 2. The site was assessed in the Level 2 SFRA as 100% flood zone one and the majority of the site is at very low risk of surface water, therefore it is a sequentially preferable site. The site allocation includes criteria on how to address groundwater. </t>
  </si>
  <si>
    <t>In response to the Autumn 2024 consultation, the site promoter stated the site is wholly within flood zone 1. The EA flood maps show that this is the case but there is surface water flood risk. However two more locationally preferable sites were chosen in 'the Offords' CfS: 156 &amp; 174 with have better connections to the main thoroughfare.</t>
  </si>
  <si>
    <t xml:space="preserve">Site allocated - Offord D'Arcy 1. The site was tested as part of the Level 2 SFRA as 100% within Flood Zone one and the majority of the site is at very low risk of surface water, therefore it is a sequentially preferable site. The site allocation includes criteria on how to address groundwater. </t>
  </si>
  <si>
    <t xml:space="preserve">Site allocated - Offord Cluny 1. The site was tested as part of the Level 2 SFRA as 100% within Flood Zone one and the majority of the site is at very low risk of surface water, therefore it is a sequentially preferable site. The site allocation includes criteria on how to address groundwater. </t>
  </si>
  <si>
    <t>The in-combination outcomes of the Council's Land Availability Assessment and Sustainability Appraisal originally found that the site may be appropriate for development. Comments from Cambridgeshire Highways flagged that the site appears to have insufficient frontage to the public highway to achieve an access for anything other than a single dwelling. Therefore the site was not taken forward as part of the growth strategy options testing, alternative sites Pidley 2, 3 and 4 were. Site not progressed to Level 2 SFRA.</t>
  </si>
  <si>
    <t xml:space="preserve">The site is put forward for open space and moorings. Progress to Level 2 SFRA. </t>
  </si>
  <si>
    <t>Site allocated - Ramsey Forty Foot 1. The Level 2 SFRA assessed the site as 31 % flood zone one with predominantly very low surface water risk .  It is allocated for  is allocated for leisure moorings, open space and land to safeguard against flooding which are water compatible development. Provision of safe and suitable access and escape to and from moorings and demonstration that the site can be safe for the lifetime of the development will be required.</t>
  </si>
  <si>
    <t>The site was tested by the Council as part of the Growth Strategy Options 1,2 and 3. The Council will apply a sequential risk- based approach to the location of development in villages steering it towards areas at the lowest risk of flooding from any source. Preferred draft allocations within villages will only be selected where they have either no flood risk or are 100% flood zone 1 with nominal / very low surface water flood risk across the majority of the site. These sites will assist in providing an element of residential development to enhance or maintain the vitality of our villages through proportionate opportunities for growth (NPPF 83).   This site was assessed as being 100% flood zone 1 with high to medium risk of surface water flood risk meaning it did not meet the criteria for consideration. Site not progressed to Level 2 SFRA.</t>
  </si>
  <si>
    <t>Site allocated - Ramsey Forty Foot 2. The site was assessed in the Level 2 SFRA as 100% Flood Zone one and the majority of the site is at very low risk of surface water, therefore it is a sequentially preferable site.</t>
  </si>
  <si>
    <t xml:space="preserve">High flood risk present on all of the site proposed for a ‘more vulnerable’ use. Built development is unlikely to be able to avoid high risk flood areas and unlikely to achieve safe access and escape routes. Site not progressed to Level 2 SFRA. </t>
  </si>
  <si>
    <t xml:space="preserve">Site allocated - Ramsey 2. The site was assessed in the Level 2 SFRA as 100% within flood zone one and the majority of the site is at very low risk of surface water, therefore it is a sequentially preferable site. The site allocation includes criteria on how to address groundwater. </t>
  </si>
  <si>
    <t>Site not allocated - Site was allocated in the Preferred Options Local Plan as Ramsey 3. Upon review of the concerns and objections raised to the loss of community land at Ramsey 3, the site has been removed as a draft allocation despite the rationale for allocating it being to secure the long term use of the wider site for community open space uses.</t>
  </si>
  <si>
    <t>High flood risk present on the majority of the site (flood zone 3a) proposed for a ‘more vulnerable’ use, alternative sequentially preferable sites are available. Built development is unlikely to be able to avoid high or medium risk flood areas. Site not progressed to Level 2 SFRA.</t>
  </si>
  <si>
    <t xml:space="preserve">Site was progressed to level 2 SFRA as mapping indicated the site was 100% flood zone 1 with surface water flood risk. Site progressed to Level 2 SFRA. </t>
  </si>
  <si>
    <t>Site not allocated - Updated level 1 SFRA mapping and site specific level 2 SFRA indicate site is no longer suitable for development, the site is now only 31% within flood zone 1 it is unclear how development can be located in areas at lower risk. More sequentially preferable sites are available to avoid locating ‘more vulnerable’ development in high and medium risk areas.</t>
  </si>
  <si>
    <t xml:space="preserve">The smaller site (CfS 155) was selected to provide an element of separation from, and to address the impact on, Judith's Lane and potential impact on Aversley Wood SSSI. Site progressed to Level 2 SFRA.
 </t>
  </si>
  <si>
    <t>Site not allocated - Site discounted as the smaller site (CfS 155) was selected to provide an element of separation from, and to address the impact on, Judith's Lane and potential impact on Aversley Wood SSSI.</t>
  </si>
  <si>
    <t xml:space="preserve">Site allocated - Sawtry 3. The larger site (CfS 161) was assessed in the Level 2 SFRA as 91.3% within flood zone one with low surface water risk. The Environment Agency’s Flood Risk Assessment Standing Advice  (22 October 2025) states that “you may not need a sequential test if development can be laid out so that only elements such as public open space, biodiversity and amenity areas are located in areas at risk of any source of current or future flooding.” The premise of this was subsequently included within Paragraph 175 of the NPPF which was updated in December 2024. Therefore, in cases where the proportion of the site at flood risk is small, a sequential approach at the site level would be appropriate and enable development to be located in areas of low risk of flooding. The site allocation requires built development to be located within flood zone 1 and the site area reduced.  The site has the opportunity to provide betterment to flood risk through the allocation of  about 3ha of open space to safeguard against flooding and to be used as a blue green corridor which can provide multiple benefits alongside flood risk, including ecological,  social and amenity benefits. The final site area should be determined through a flood risk assessment  taking into account all sources of flood risk now and in the future, with 3ha safeguarded land considered  the minimum requirement. </t>
  </si>
  <si>
    <t xml:space="preserve">Employment development near to Sawtry was focussed on the eastern side of the A1(M) to avoid adverse impact on additional traffic as a result of commercial operations on the village of Sawtry and to encourage comprehensive development and expansion of established employment areas and to maximise the benefits of the clustering of businesses. This site is located on the western side of the A1(M) meaning that it is not locationally preferable and could contribute towards increased transport impact from commercial vehicles. Site not progressed to Level 2 SFRA. </t>
  </si>
  <si>
    <t>Site not allocated - Employment development near to Sawtry was focussed on the eastern side of the A1(M) to avoid adverse impact on additional traffic as a result of commercial operations on the village of Sawtry and to encourage comprehensive development and expansion of established employment areas and to maximise the benefits of the clustering of businesses.</t>
  </si>
  <si>
    <t xml:space="preserve">Employment development near to Sawtry was focussed on the eastern side of the A1(M) to avoid adverse impact on additional traffic as a result of commercial operations on the village of Sawtry and to encourage comprehensive development and expansion of established employment areas and to maximise the benefits of the clustering of businesses. Of those sites that were assessed for potential allocation, this site was at a higher risk of flooding with 25% of the site being within flood zone 3b. In comparison those sites that were proposed for draft allocations were either wholly within flood zone 1 or a nominal percentage below, which would allow for the sequential location of development away from areas at flood risk. In response to the Autumn 2024 consultation, the site promoter submitted an Odour Report (August 2022) in support of their site. Site not progressed to Level 2 SFRA. </t>
  </si>
  <si>
    <t>Site not allocated. Employment development near to Sawtry was focussed on the eastern side of the A1(M) to avoid adverse impact on additional traffic as a result of commercial operations on the village of Sawtry and to encourage comprehensive development and expansion of established employment areas and to maximise the benefits of the clustering of businesses. Of those sites that were assessed for potential allocation, this site was at a higher risk of flooding with 25% of the site being within flood zone 3b. In comparison those sites that were proposed for draft allocations were either wholly within flood zone 1 or a nominal percentage below, which would allow for the sequential location of development away from areas at flood risk. In response to the Autumn 2024 consultation, the site promoter submitted an Odour Report (August 2022) in support of their site.</t>
  </si>
  <si>
    <t>Employment development near to Sawtry was focussed on the eastern side of the A1(M) to avoid adverse impact on additional traffic as a result of commercial operations on the village of Sawtry and to encourage comprehensive development and expansion of established employment areas and to maximise the benefits of the clustering of businesses. This site was considered more removed and isolated locationally with the chosen draft employment allocations providing a more concentrated clustering of sites. Site not progressed to Level 2 SFRA.</t>
  </si>
  <si>
    <t xml:space="preserve">Site not allocated. Employment development near to Sawtry was focussed on the eastern side of the A1(M) to avoid adverse impact on additional traffic as a result of commercial operations on the village of Sawtry and to encourage comprehensive development and expansion of established employment areas and to maximise the benefits of the clustering of businesses. This site was considered more removed and isolated locationally with the chosen draft employment allocations providing a more concentrated clustering of sites. </t>
  </si>
  <si>
    <t>Employment development near to Sawtry was focussed on the eastern side of the A1(M) to avoid adverse impact on additional traffic as a result of commercial operations on the village of Sawtry and to encourage comprehensive development and expansion of established employment areas and to maximise the benefits of the clustering of businesses. Of those sites that were assessed for potential allocation, this site was at a higher risk of flooding with only 76% of site being within flood zone 1 and the remainder in flood zones 2, 3a and 3b. The location of fluvial flood risk is such that the southern extent is severely restricted and the northern half of the site is divided by flood zone 3b raising questions as to whether a comprehensive development could be achieved. In comparison those sites that were proposed for draft allocations were either wholly within flood zone 1 or a nominal percentage below, which would allow for the sequential location of development away from areas at flood risk. This site was also considered more removed and isolated locationally with the chosen draft employment allocations providing a more concentrated clustering of sites. Site not progressed to Level 2 SFRA.</t>
  </si>
  <si>
    <t>Site not allocated. Employment development near to Sawtry was focussed on the eastern side of the A1(M) to avoid adverse impact on additional traffic as a result of commercial operations on the village of Sawtry and to encourage comprehensive development and expansion of established employment areas and to maximise the benefits of the clustering of businesses. The location of fluvial flood risk is such that the southern extent is severely restricted and the northern half of the site is divided by flood zone 3b raising questions as to whether a comprehensive development could be achieved. In comparison those sites that were proposed for draft allocations were either wholly within flood zone 1 or a nominal percentage below, which would allow for the sequential location of development away from areas at flood risk. This site was also considered more removed and isolated locationally with the chosen draft employment allocations providing a more concentrated clustering of sites.</t>
  </si>
  <si>
    <t>Site allocated - Sawtry 4 - The site was assessed in the Level 2 SFRA as 100% flood zone one and not shown to be at risk of surface water flooding, therefore sequentially preferable site. The site has the opportunity to focus employment development and opportunities near to Sawtry but focussed on the eastern side of the A1(M) to avoid adverse impact on additional traffic as a result of commercial operations on the village of Sawtry and to encourage comprehensive development and expansion of established employment areas and to maximise the benefits of the clustering of businesses.</t>
  </si>
  <si>
    <t>Site allocated - Sawtry 1. The site was assessed in the Level 2 SFRA assessment as 99.4 % within flood zone one with predominately low surface water risk. The Environment Agency’s Flood Risk Assessment Standing Advice  (22 October 2025) states that “you may not need a sequential test if development can be laid out so that only elements such as public open space, biodiversity and amenity areas are located in areas at risk of any source of current or future flooding.” The premise of this was subsequently included within Paragraph 175 of the NPPF which was updated in December 2024. Therefore, in cases where the proportion of the site at flood risk is small, a sequential approach at the site level would be appropriate and enable development to be located in areas of low risk of flooding. The Level 2 SFRA confirms that it should be appropriate to develop the site for more vulnerable purposes should the risk areas be left as open greenspace and allowed to flood whilst accounting for climate change.  The site allocation requires built development to be located within flood zone 1.  The site has the opportunity to provide betterment to flood risk through the allocation of about 2ha of open space to safeguard against flooding and to be used as a blue  green corridor which can provide multiple benefits alongside flood risk, including ecological, social and amenity benefits, the final site area should be determined through a flood risk assessment taking into account all sources of flood risk now and in the future, with 2ha safeguarded land considered the minimum requirement.</t>
  </si>
  <si>
    <t>Site allocated - Sawtry 2. The site is 82.4 % flood zone one with a low to medium risk of surface water risk. The Environment Agency’s Flood Risk Assessment Standing Advice  (22 October 2025) states that “you may not need a sequential test if development can be laid out so that only elements such as public open space, biodiversity and amenity areas are located in areas at risk of any source of current or future flooding.” The premise of this was subsequently included within Paragraph 175 of the NPPF which was updated in December 2024. Therefore, in cases where the proportion of the site at flood risk is small, a sequential approach at the site level would be appropriate and enable development to be located in areas of low risk of flooding. The Level 2 SFRA confirms that it should be appropriate to develop the site for more vulnerable purposes should the risk areas be left as open greenspace and allowed to flood whilst accounting for climate change.  The site has the opportunity to provide betterment to flood risk through the allocation of  about 1ha of open space to safeguard against flooding and to be used as a blue green corridor which can provide multiple benefits alongside flood risk, including ecological, social and amenity benefits, this should be determined through a flood risk assessment taking into account all sources of flood risk now and in the future, with 1ha safeguarded land considered the minimum requirement.</t>
  </si>
  <si>
    <t>The site now has a conservation covenant on it which means biodiversity net gain credits can be purchased from the site as off-site credits for development. Site not progressed to Level 2 SFRA.</t>
  </si>
  <si>
    <t>Site allocated - Sawtry 5.  The site was assessed in the Level 2 SFRA as 98.6 % within flood zone one with predominately low surface water risk.  The Environment Agency’s Flood Risk Assessment Standing Advice  (22 October 2025) states that “you may not need a sequential test if development can be laid out so that only elements such as public open space, biodiversity and amenity areas are located in areas at risk of any source of current or future flooding.” The premise of this was subsequently included within Paragraph 175 of the NPPF which was updated in December 2024. Therefore, in cases where the proportion of the site at flood risk is small, a sequential approach at the site level would be appropriate and enable development to be located in areas of low risk of flooding. The Level 2 SFRA notes that this site is not required to pass part b) of the exception test as the development proposed is less vulnerable. It must still be proven that the development can be safe for its lifetime, which is 75 years for non-residential development. It must also be made  clear that this site cannot be developed until the required information from the Middle Level Catchwater Drain and Black Horse Drain are fully ascertained. The site allocation will require built development to be located within flood zone 1.  The site has the opportunity to provide betterment to flood risk through the allocation of about 2.5ha of open space to safeguard against flooding and to be used as a blue  green corridor which can provide multiple benefits alongside flood risk, including ecological, social and amenity benefits, the final site area should be determined through a flood risk assessment taking into account all sources of flood risk now and in the future, with 2ha safeguarded land considered the minimum requirement. The site will require modelling of Middle Level Catchwater Drain and allow for maintenance and mitigation and development must not commence until this is resolved.</t>
  </si>
  <si>
    <t>Site allocated - Sawtry 6.The site was assessed in the Level 2 SFRA as 96.6 % within flood zone one with predominantly low surface water risk and therefore falls within the second most sequentially preferable site category. The site was tested by the council as part of Growth Strategies 2,3 and 4. The site was put forward for allocation as part of Huntingdonshire's Preferred Options Local Plan. 
The Environment Agency’s Flood Risk Assessment Standing Advice  (22 October 2025) states that “you may not need a sequential test if development can be laid out so that only elements such as public open space, biodiversity and amenity areas are located in areas at risk of any source of current or future flooding.” The premise of this was subsequently included within Paragraph 175 of the NPPF which was updated in December 2024. Therefore, in cases where the proportion of the site at flood risk is small, a sequential approach at the site level would be appropriate and enable development to be located in areas of low risk of flooding. The Level 2 SFRA notes that this site is not required to pass part b) of the exception test as the development proposed is less vulnerable. It must still be proven that the development can be safe for its lifetime, which is 75 years for non-residential development. It must also be made  clear that this site cannot be developed until the required information from the Middle Level Catchwater Drain and Black Horse Drain are fully ascertained. The allocation requires built development to be located outside areas of flood risk and that development cannot be commenced until modelling Middle Level Catchwater Drain and Black Horse Drain to evaluate current and future fluvial and surface water flood risk is completed and mitigated.  The site will require about 0.3ha open space to safeguard against  flood risk along Middle Level Catchwater Drain and allow for maintenance.</t>
  </si>
  <si>
    <t xml:space="preserve">The Council received a number of strategic sites that were submitted for consideration as for allocation in the Local Plan. These sites were tested as part of 4 strategic growth options. This site was tested through strategic Growth Option 1 and  progressed to level 2 SFRA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and therefore this site was not considered appropriate for allocation. There is a significant hazard posed by the ordinary watercourses culverted underneath the A1. The site was also scrutinised through the Strategic Transport Study and Viability Assessments which identified that it has poor accessibility and that the mitigation required to the A1 to provide access would not be viable for the proposed development. As part of Duty to Cooperate meetings Peterborough City Council raised significant concerns relating to this site and the impact on the transport network and Oundle Road specifically and the inability of the road network into Peterborough to accommodate the extra traffic likely to be generated. . The Highways Agency also raised significant concerns saying that the site is likely to require significant highways improvements due to scale and that Elton Road is not suitable for connection or intensification without significant improvement. They noted that it is unclear whether suitable improvement could be achieved along its entire length within existing highway or land in the applicant’s control. They continued that, this road also joins with the A1 at its northern extent; the existing junction is again unlikely to be suitable without significant improvement and would need to be discussed with National Highway. As there are limited sustainable connections to Peterborough, given the remote location of this site and existing infrastructure crossing the A1, it is unclear how this would be achieved. The Whole Plan Viability Assessment also demonstrates the site to be the most unviable of all sites put forward. </t>
  </si>
  <si>
    <t xml:space="preserve">Site allocated - Somersham 2. The site was assessed in the Level 2SFRA as 100% within flood zone one and  the majority of the site is at very low risk of surface water, therefore a sequentially preferable site. The New National Model shows the site to be at risk in the future due to climate change. In the absence of detailed modelling, the risk area should be left free of development.  As the site is part previously developed land the site was put forward for allocation to satisfy the Governments requirement to make use of previously-developed or brownfield land as part of Huntingdonshire's Preferred Options Local Plan as Somersham 1 and includes criteria on how to address groundwater and climate change. </t>
  </si>
  <si>
    <t xml:space="preserve">Site discounted as the combination of outcomes from the LAA and SA indicate that the site is inappropriate for development due to being constrained by a scheduled monument designation. During the Autumn 2024 consultation on sites, comments were received from the Parish Council and Historic England expressing concern regarding impact on heritage assets. Following this, the site is no longer viewed as being potentially suitable for development due to impacts on heritage including the designated scheduled monument. Site not progressed to Level 2 SFRA. </t>
  </si>
  <si>
    <t xml:space="preserve">Site allocated - Somersham 1. The site was assessed in the Level 2 SFRA as 100% within flood zone one and the majority of the site is at very low risk of surface water, therefore it is a sequentially preferable site. The site was tested by the council as part of Growth Strategies 2,3 and 4.  The site allocation includes criteria on how to address groundwater. </t>
  </si>
  <si>
    <t xml:space="preserve">High flood risk present on all of the site proposed for a ‘more vulnerable’ use. Built development is unlikely to be able to avoid high risk flood areas and unlikely to achieve safe access and escape routes. Site not progressed to Level 2 SFRA.  </t>
  </si>
  <si>
    <t>In response to the Autumn 2024 consultation, the site promoter submitted a Landscape and Visual Impact Assessment (November 2024) and Flood Risk Assessment (November 2024) in support of their proposal. The SFRA mapping update has shown the site is now 82% in Flood Zone 3a it is therefore no longer considered appropriate for residential development in the LAA. Site not progressed to Level 2 SFRA.</t>
  </si>
  <si>
    <t xml:space="preserve">Site discounted as it has been confirmed that the site has secured planning permission planning permission on the western parcel of the site (21/02111/OUT) for 11 dwellings and associated works (all matters reserved), approved in December 2022. Site not progressed to Level 2 SFRA. </t>
  </si>
  <si>
    <t>The Council's Land Availability Assessment and Sustainability Appraisal indicate that the site is appropriate for development, this site was combined with CfS 57 to form a larger site for assessment - CfS 213 Land to the West of College Farm (larger site), Somersham.  The site is assessed under CfS 213.</t>
  </si>
  <si>
    <t>Site not allocated. The site was put forward for allocation as part of Huntingdonshire's Preferred Options Local Plan as Somersham 2. The site was assessed in the Level 2 SFRA as 100% within Flood Zone one and the majority of the site is at very low risk of surface water, therefore it is a sequentially preferable site. Following a review of comments received from residents and stakeholders, who cite concern regarding infrastructure capacity, cumulative impact of all draft allocations on the village, transport impacts, landscape harm and scale of the proposal, the site has been removed as a draft allocation.</t>
  </si>
  <si>
    <t xml:space="preserve">Site allocated - Somersham 3. The site was assessed in the Level 2 SFRA as 100% within flood zone one and the majority of the site is at very low risk of surface water therefore it is a sequentially preferable site. </t>
  </si>
  <si>
    <t xml:space="preserve">Site was considered potentially appropriate for development through the LAA and SA.  During the Autumn 2024 consultation on sites, comments were received from the Parish Council and Historic England expressing concern regarding impact on heritage assets. Following this, the site is no longer viewed as being potentially suitable for development due to impacts on heritage including the designated scheduled monument. </t>
  </si>
  <si>
    <t xml:space="preserve">The site now has a conservation covenant on it which means biodiversity net gain credits can be purchased from the site as off-site credits for development. Site not progressed to Level 2 SFRA. </t>
  </si>
  <si>
    <t>It was considered potentially appropriate for development through the in-combination outcomes of the Council's Land Availability Assessment and Sustainability Appraisal. Comments from the Highways Authority note that the site does not appear to have sufficient frontage to the public highway to achieve an access in accordance with DMRB/MfS requirements meaning achievability of the site may be compromised. It was therefore not taken forward for testing as part of the growth strategy options. In addition the site was assessed as having high fluvial flood risk. More sequentially preferable sites were available in Great Paxton. Site not progressed to Level 2 SFRA.</t>
  </si>
  <si>
    <t xml:space="preserve">Over half the site is at fluvial flood risk, more sequentially preferable site are available. In the Autumn 2024 consultation, the site promoters commented wishing to clarify the proposed site area for development. They confirm it should be 2.04ha rather than 2.83ha and the capacity calculations should be adjusted as a result. This has resulted in a slight reduction in the commercial floorspace that could be delivered on site as set out above (down to 4,284sqm from 5,943sqm). Site not progressed to Level 2 SFRA. </t>
  </si>
  <si>
    <t xml:space="preserve">Over three quarters of the site is at risk of fluvial flood risk, more sequentially preferable sites are available. Site not progressed to Level 2 SFRA. </t>
  </si>
  <si>
    <t xml:space="preserve">The site was considered potentially appropriate for development through the in-combination outcomes of the Council's Land Availability Assessment and Sustainability Appraisal. Progress to Level 2 SFRA. </t>
  </si>
  <si>
    <t xml:space="preserve">Site allocated - Spaldwick 1. The site was assessed in the Level 2 SFRA as 100% flood zone one, with surface water flood risk to the site predominantly very low. </t>
  </si>
  <si>
    <t>Updates to SFRA mapping demonstrate that the risk of flooding has increased since the initial assessment. More that 99% of the site is now at risk of fluvial flooding, and the majority of the site is also at high risk from surface water flooding. More sequentially preferable sites are available. Site not progressed to Level 2 SFRA.</t>
  </si>
  <si>
    <t xml:space="preserve">Updates to SFRA mapping demonstrate that the risk of flooding has increased since the initial assessment. More than half of the site is now at risk of fluvial flooding concentrated in the northern half with the potential to make safe access and escape problematic. More sequentially preferable sites are available. Site not progressed to Level 2 SFRA.
 </t>
  </si>
  <si>
    <t xml:space="preserve">Updated level 1 SFRA mapping and site specific level 2 SFRA indicate that site is no longer suitable for development. More sequentially preferable sites are available to avoid locating ‘more vulnerable’ development in high and medium risk areas. This site is 19% Flood Zone one with the remaining site within flood zones 2 and 3a and surface water risk predominantly high. The site was not put forward for allocation as part of Huntingdonshire's Preferred Options Local Plan due to significant flood risk. Site progressed to Level 2 SFRA. </t>
  </si>
  <si>
    <t>The site was considered potentially appropriate for development through the in-combination outcomes of the Council's Land Availability Assessment and Sustainability Appraisal. However, it was also noted that integration of the site is more challenging by virtue of its edge of town location and that appropriate noise mitigation will be required to mitigate the impact of the A1123 and nearby employment uses. In addition, the site  promoter states that a key constraint to development is to work with the existing tenants to find alternative locations for their businesses. No update has been provided as to when the site will become available and therefore the site did not move forward to assessment as part of the growth strategy options testing. Site not progressed to Level 2 SFRA.</t>
  </si>
  <si>
    <t>It was considered inappropriate for built development through the in-combination outcomes of the Council's Land Availability Assessment and Sustainability Appraisal as it would not support sustainable place-making. High/medium fluvial flood risk is present on the site. In addition, the achievability of the development is unclear because of the presence of overhead powerlines, odour and flood mitigation, noise and vibrational mitigation resultant from proximity to the railway line. It was however considered that it may be appropriate for green infrastructure, biodiversity net gain and potential extension to Priory Park subject to provision of safe crossing(s). In response to the Autumn 2024 consultation, the site promoter submitted several documents in support of their site. While these technical documents provide some further information and clarification on some of the issues identified in bringing forward this site including those related to flooding, connectivity, odour, landscape and utilities, the fundamental issues and constraints that impact the site have not been overcome. Therefore, the site is still considered to be inappropriate for built development but green infrastructure and biodiversity uses are still supported. Site not progressed to Level 2 SFRA.</t>
  </si>
  <si>
    <t>Site allocated - St Neots 2. The site was assessed in the Level 2 SFRA as 100% within flood zone one and the majority of the site is at very low risk of surface water, therefore a sequentially preferable site.</t>
  </si>
  <si>
    <t xml:space="preserve">The site was put forward for multiple uses. It was considered inappropriate for built development through the in-combination outcomes of the Council's Land Availability Assessment and Sustainability Appraisal as amenity levels would be inadequate. During the Autumn 2024 consultation, the site promoter commented stating that St Neots 7 is now in the same ownership as St Neots 8 (Urban and Civic) so can be considered together and which can allow for improved access options. Access to the site by vehicle in a safe manner was also considered a barrier to the safety of road users and pedestrians if residential or commercial options were chosen due to proximity to the roundabout. Commercial uses were considered potentially appropriate however access remains an issue and therefore the site was not taken forward for testing as part of the growth strategy options. Site not progressed to Level 2 SFRA.  </t>
  </si>
  <si>
    <t xml:space="preserve">Site allocated - St Neots 1.	The site was assessed in the level 2 SFRA as within  100% Flood Zone one and the majority of the site is at very low risk of surface water, therefore it is considered a sequentially preferable site. </t>
  </si>
  <si>
    <t xml:space="preserve">Site allocated - Stilton 1.The site was assessed in the Level 2 SFRA as 100% within Flood Zone one and the majority of the site is at very low risk of surface water, therefore it is a sequentially preferable site. </t>
  </si>
  <si>
    <t xml:space="preserve">The Growth Strategy allows for limited development in Local Services Villages Sites 'CfS 165: Land to the rear of The Stilton Cheese, Inn, Stilton' and 'CfS 186: Land rear of 16 to 58 North Street, Stilton' were selected as draft allocations for the Preferred Options Draft Local Plan to 2046 as they were considered to be locationally preferable due to being infill development within the built area of Stilton and in proximity to local services and facilities whilst this site is located within open countryside.  Site not progressed to Level 2 SFRA.  </t>
  </si>
  <si>
    <t>Sites 'Stilton 2: Land to the rear of The Stilton Cheese, Inn, Stilton' and 'Stilton 5: Land rear of 16 to 58 North Street, Stilton' were selected as draft allocations for the Preferred Options Draft Local Plan to 2046 as they were considered to be locationally preferable due to being infill development within the built area of Stilton and in proximity to  local services and facilities whilst this site is located within open countryside.  Site not progressed to Level 2 SFRA.</t>
  </si>
  <si>
    <t>This site falls within Strategic Recommendation C, the third most sequentially preferable category of site where many of the sites submitted fall. 
The site is in a Local Services Village which has some services and facilities. The NPPF (paragraph 83) encourages the promotion of sustainable development in rural areas, where it will enhance or maintain their vitality especially where this will support local services. This site is one of two sites in Stilton which are located within the built area with immediate access to services and facilities. They are contiguous sites. This site in particular is also a continuation of a recently built scheme with access already in place. Other sites put forward within Stilton were on the edge of the settlement with lesser accessibility to services and facilities. Progress to Level 2 SFRA</t>
  </si>
  <si>
    <t>Site allocated - Stilton 2.The site was assessed in the Level 2 SFRA as 100% within Flood Zone one and therefore a sequentially preferable site. Surface water risk is very low/low on 50% of the site. The site allocation will provide surface water mitigation.</t>
  </si>
  <si>
    <t>The Growth Strategy allows for limited development in Local Services Villages Sites 'CfS 165: Land to the rear of The Stilton Cheese, Inn, Stilton' and 'CfS 186: Land rear of 16 to 58 North Street, Stilton' were selected as draft allocations for the Preferred Options Draft Local Plan to 2046 as they were considered to be locationally preferable due to being infill development within the built area of Stilton and in proximity to local services and facilities whilst this site is located within open countryside. Site not progressed to Level 2 SFRA.</t>
  </si>
  <si>
    <t xml:space="preserve">The site is included within the Preferred Options Draft Local Plan within the chapter 'North Huntingdon Growth Cluster Opportunity Zones' as an existing commitment. An outline planning application (reference 20/00847/OUT) was submitted on 6th May 2020 which is awaiting a decision as of September 2025 once issues with Anglian Water are resolved. The site retains the principle of the site being appropriate for development in case works have not started before this Local Plan is adopted.
 </t>
  </si>
  <si>
    <t xml:space="preserve">Site is allocated in the current local plan to 2036 and has been included in the Local Plan to 2046 to outline its existing commitment and is identified as North Huntingdon Existing 2: Ermine Street
 </t>
  </si>
  <si>
    <t xml:space="preserve">Site discounted. The Council received a number of strategic sites that were submitted for consideration as for allocation in the Local Plan. These sites were tested as part of 4 strategic growth options.  This site was tested through strategic Growth Option 1.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and therefore this site was not considered appropriate for allocation.
The site is the least sequentially preferable strategic site when considering flood risk and the Huntingdonshire Transport Strategy ranks the site as one of the least accessible. The site's proximity to Alconbury Weald also raised concern over delivery of the site which may be impacted by market absorption due to its proximity to an ongoing  strategic housing scheme with the potential to slow housing delivery in the district and thus not contributing effectively to the Governments housing delivery targets. Site did not progress to level 2 SFRA. </t>
  </si>
  <si>
    <t>Site allocated - The Stukeleys 1. The site was assessed in the Level 2 SFRA as a site at nominal risk. The site is 100% Flood Zone one and not shown to be at risk of surface water flooding, therefore a sequentially preferable site.  The site allocation includes criteria on surface water.</t>
  </si>
  <si>
    <t>The site was tested by the Council as part of the Growth Strategy Options 1,2, 3 and 4.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The site is in a Market Town, the most sustainable of settlements in the Settlement Hierarchy and has the opportunity to provide sustainably located employment opportunities in close proximity to employment and residential areas. The site is 94.5% within flood zone 1. The Environment Agency’s Flood Risk Assessment Standing Advice (22 October 2025) states that “you may not need a sequential test if development can be laid out so that only elements such as public open space, biodiversity and amenity areas are located in areas at risk of any source of current or future flooding.” The premise of this was subsequently included within Paragraph 175 of the NPPF which was updated in December 2024.  Progress to Level 2 SFRA. to assess if development can be sequentially located outside areas of flood risk.</t>
  </si>
  <si>
    <t>Site allocated - North Huntingdon 2. The site was assessed in the Level 2 SFRA as 93 % within flood zone one with predominately very low surface water risk. The site is for less vulnerable use. The Environment Agency’s Flood Risk Assessment Standing Advice  (22 October 2025) states that “you may not need a sequential test if development can be laid out so that only elements such as public open space, biodiversity and amenity areas are located in areas at risk of any source of current or future flooding.” The premise of this was subsequently included within Paragraph 175 of the NPPF which was updated in December 2024. The Level 2 SFRA notes that it should be appropriate to develop this site for more vulnerable purposes given its location within Flood Zone 1 and nominal surface water flood risk.  The site was allocation includes criteria on the sequential location of development within flood zone 1 and provision of a flood risk assessment and detailed drainage strategy. The site has outline planning permission - 25/01922/OUT .</t>
  </si>
  <si>
    <t>The site was tested by the council as part of Growth strategy 1 and 2, it is previously developed land. The site is in a Market Town, the most sustainable of settlements in the Settlement Hierarchy  with access to multiple services and facilities. It presents the  opportunity redevelop previously developed land and contribute towards the Governments need to make use of previously-developed or brownfield land whilst decreasing flood risk through redevelopment.  The site has the opportunity to enhance facilities, employment and job opportunities at Huntingdon Racecourse an increase the viability and vitality of an important economic and tourism location within the District. It will support the continued use of the site for the racecourse, equine support facilities and Huntingdon and District Rugby Football Club.  Progress to Level 2 SFRA.</t>
  </si>
  <si>
    <t>Site allocated - North Huntingdon 1.  The site is 80 % in flood zone 3b with predominately low surface water risk.  The site includes criteria for a development strategy that seeks to  sequentially locate development and relocate existing uses to lower flood risk parts of the site wherever  possible in order to reduce overall exposure to flood risk.</t>
  </si>
  <si>
    <t>Site allocated - Upton 1. The site was assessed in the Level 2 SFRA as 100% within flood zone one and the majority of the site is at very low risk of surface water therefore a sequentially preferable site. The site allocation includes criteria on flood risk.</t>
  </si>
  <si>
    <t>The site was tested by the Council as part of the Growth Strategy Options 1,2, 3 and 4.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The site is in a Market Town, the most sustainable of settlements in the Settlement Hierarchy  making it one of the  most preferable locations for development. The recommendations from the Economic and Employment Needs Assessment included for consideration for employment related development to provide opportunities for expansion of established employment areas. This site is adjacent to and capable of being integrated with Established Employment Area Upwood Air Park. Progress to Level 2 SFRA.</t>
  </si>
  <si>
    <t>Site allocated - Ramsey 1. The site was assessed in the Level 2 SFRA as 100% within flood zone one and the majority of the site is at very low risk of surface water, therefore it isa sequentially preferable site.  The site allocation includes about  9.2 ha of land for green infrastructure to include a mixture of strategic green space, accessible natural green space and flood mitigation.</t>
  </si>
  <si>
    <t xml:space="preserve">The Highways Authority states the site appears to have insufficient frontage to the public highway to achieve an access in accordance with DMRB/MfS requirements respecting local junction spacing and access is of insufficient width to accommodate a development of this scale without improvements which may not be achievable within the existing highway. Therefore the site is currently considered unachievable. Site not progressed to Level 2 SFRA. </t>
  </si>
  <si>
    <t xml:space="preserve">Site discounted. The Land Availability Assessment and Sustainability Appraisal assessed the site in isolation concluding that the site may be potentially suitable. When looking at the wider context that the site sits within, it is considered that the site is detached from the main built area of Warboys which would pose challenges for safe pedestrian access across the A141 to local services and facilities for development of this scale. It is therefore not suitable for allocation. Site not progressed to Level 2 SFRA. </t>
  </si>
  <si>
    <t xml:space="preserve">From an individual site perspective the site was considered that it may be appropriate for development however, in the context of the whole settlement it was not considered appropriate to consider as an allocation as the site is not well connected to Warboys and there are concerns regarding safe access and exit to the site. Site not progressed to Level 2 SFRA. </t>
  </si>
  <si>
    <t>Although sites 'CfS104' and 'CfS148' have now been proposed as a single site, the deliverability of this site is dependent on providing appropriate access and connection to the public highways as stated by the Cambridgeshire County Council Highways Authority. Therefore the site is currently considered unachievable. Site not progressed to Level 2 SFRA</t>
  </si>
  <si>
    <t xml:space="preserve">Site allocated - Waresely 1. The site was tested in the Level 2 SFRA as a nominal risk site. The assessment concluded that the site is 100% within flood zone one and not shown to be at risk of surface water flooding, therefore it is a sequentially preferable site. </t>
  </si>
  <si>
    <t>The site was tested by the Council as part of the Growth Strategy Option 3.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and therefore this site was not considered appropriate for allocation.  Site not Progressed to Level 2 SFRA.</t>
  </si>
  <si>
    <t xml:space="preserve">This site has not been selected as a draft allocation. The site was tested by the Council as part of growth strategy option 3.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and therefore this site was not considered appropriate for allocation. Site not progressed to Level 2 SFRA.  </t>
  </si>
  <si>
    <t xml:space="preserve">Site allocated - North Huntingdon 4. The site was assessed in the Level 2 SFRA as 99% within flood zone one and the majority of the site is at very low risk of surface water.  The site is previously developed land and contributes towards the Governments need to make use of previously-developed or brownfield land and the Combined Authorities ambitions in the Local Growth Plan for a North Huntingdon Growth Corridor. There is nominal fluvial flood risk where development can be sequentially located away from this. The two Strategic mixed-use residential sites chosen (Wyton Airfield and Lodge Farm) align with the Cambridgeshire and Peterborough Combined Authorities Local Growth Plan, meaning there is more potential with these sites to leverage infrastructure to facilitate delivery of these sites as part of the wider combined authority ambition. Infrastructure Funding priorities are also under development such as the new A141 allowing for greater certainty of infrastructure delivery. </t>
  </si>
  <si>
    <t>The Council received a number of strategic sites that were submitted for consideration as for allocation in the Local Plan. These sites were tested as part of 4 strategic growth options.  This site was tested through strategic Growth Option 4.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and therefore this site was not considered appropriate for allocation.
Site was progressed to level 2 SFRA . The site is at risk of emergence to both surface and subsurface assets and residual risk at this site comes from the potential blockage of several culverts beneath the B1090 road along the southwestern boundary. The site could also give rise to coalescence of proposed development at Lodge Farm which has better accessibility to services and facilities in Huntingdon and to Wyton Airfield which is preferrable as being previously developed land. 
The Highways Agency has raised significant concerns stating development of this scale  would not be acceptable  without significant improvements to the road and footway/cycleway infrastructure between the site and the adjacent towns of Huntingdon and Stives. The approach road network will need to be assessed in relation to the suitability to cater for increased traffic flows. They go on to note that access via the local roads to the north would not be acceptable for a development of this scale without significant improvements to the road and footway infrastructure, which is unlikely to be achievable through Broughton Village. Local infrastructure improvements including appropriate safe crossing of the A141 /B1090 would also be required and it is unclear at this stage whether sufficient verge exists within the public highway to achieve facilities suitable for a development of this scale. It is not supported by the Highway Authority due to the sites unsustainable location. The site is very rural and not possible to walk or cycle to. also capacity issues in the area.</t>
  </si>
  <si>
    <t xml:space="preserve">Site allocated - North Huntingdon 3.  The site was assessed in the Level 2 SFRA as 100% flood zone one and the majority of the site is at very low risk of surface water therefore it is a sequentially preferable site. . The site aligns with Combined Authorities ambitions in the Local Growth Plan for a North Huntingdon Growth Corridor. There is nominal fluvial flood risk and development can be sequentially located away from this. The two Strategic mixed-use residential sites chosen (Wyton Airfield and Lodge Farm) align with the Cambridgeshire and Peterborough Combined Authorities Local Growth Plan, meaning there is more potential with these sites to leverage infrastructure to facilitate delivery of these sites as part of the wider combined authority ambition. Infrastructure Funding priorities are also under development such as the new A141 allowing for greater certainty of infrastructure delivery. </t>
  </si>
  <si>
    <t xml:space="preserve">Site allocated - St Ives 1. The site was assessed in the Level 2 SFRA as 100% within flood zone one and surface water risk is predominantly very low/low,  therefore it is a sequentially preferable site. </t>
  </si>
  <si>
    <t>The site was tested by the council as part of Growth Strategies 1,2 and 3.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The site was put forward for a less vulnerable use with no reasonably alternative sites available for the local employment in a sustainable location close to existing residential development in Yaxley. The site presents an opportunity for expansion of an established employment area. Progress to Level 2 SFRA.</t>
  </si>
  <si>
    <t xml:space="preserve">Site allocated - Yaxley 1.  The site was assessed in the Level 2 SFRA as 88 % within flood zone one with 3% flood zone 2, 5% flood zone 3a and 1 % 3b running along the eastern boundary with predominately low surface water risk. Flood risk from the site is predominantly from tidal sources. The site was put forward for a less vulnerable use with no reasonably alternative sites available for local employment in a sustainable location close to existing residential development in Yaxley. The site presents an opportunity for expansion of an established employment area. Less vulnerable uses are compatible with flood zones 2 and 3a. The findings of the SFRA level 2 note that the nominal area of functional floodplain onsite should not trigger the exception test nor negate any development plans. Development will be required be located away from the eastern edge of the site. </t>
  </si>
  <si>
    <t xml:space="preserve">Significant concerns were raised at local exhibitions and in response to the consultation regarding significant flooding and drainage issues being experienced across Yaxley. It was therefore deemed inappropriate to carry forward any residential led allocations at this time. Site not progressed to Level 2 SFRA. </t>
  </si>
  <si>
    <t>Site discounted as the combination of outcomes of the LAA and SFRA indicate that the site is inappropriate for development of housing through the Council's Land Availability Assessment as it was considered important to support the proposed neighbouring land uses and to reduce coalescence between Yaxley and Great Haddon. The site progressed to sustainability appraisal on the basis of assessment as open space and biodiversity net gain opportunities, where it was considered suitable. However, the land was not put forward for this use and therefore development as open space was not considered achievable. In response to the Autumn 2024 consultation, the site promoter commented that if residential development does not occur, the equestrian use is likely to continue. They also state the site does not contain any agricultural structures and is entirely previously developed land.  All relevant planning application documents, including a letter addressing perceived coalescence, have been submitted. The planning application on site was refused but is now awaiting the outcome of a Public Inquiry. Site not progressed to Level 2 SFRA.</t>
  </si>
  <si>
    <t>Significant concerns were raised at local exhibitions and in response to the consultation regarding significant flooding and drainage issues being experienced across Yaxley. It was therefore deemed inappropriate to carry forward any residential led allocations at this time. Site not progressed to Level 2 SFRA.</t>
  </si>
  <si>
    <t xml:space="preserve">This site falls within Strategic Recommendation C, the third most sequentially preferable category of site where many of the sites submitted fall. The site was tested by the council as part of Growth strategy 1,2 and 3. The findings from the Sustainability Appraisal of the growth strategies, informed by evidence documents such as the Strategic Flood Risk Assessment, Infrastructure Delivery Study, Strategic Transport Assessment and Habitat Regulations Assessment demonstrated that Growth Strategy 2 was the preferred strategic growth option (with some adjustments).  The site is in a Service Centre, the second most sustainable of settlement categories in the Settlement Hierarchy with access to multiple services and facilities and in proximity to a Market Town (Huntingdon) with enhanced services and facilities.
The site in isolation had previously been discounted as the combination of outcomes of the LAA and SA indicated that the site is inappropriate for development on its own as the necessary intervening land to integrate the site into Godmanchester was not in the site promoter's control and has integration challenges of its own. This site has been combined with Cfs87, 139, 285, 371, 372, 23-24180 to promote a comprehensive scheme to maximise its ability to integrate into the existing town and reflect the need for a collaborative approach to provision of a new junction with the A1198. This also allows for a strategic response to mitigating the flood risk arising from Stoneyhill Brook and provide betterment. Progress to Level 2 SFRA.
</t>
  </si>
  <si>
    <t xml:space="preserve">Site not allocated. Site has not been proposed as an allocation. 25/01543/OUT, outline planning application with all matters reserved except for site access for the erection of up to 190 homes, provision of public open space and landscaping, surface water attenuation and associated infrastructure is currently pending consideration.
 </t>
  </si>
  <si>
    <t>Site discounted as the combination of outcomes of the LAA and SFRA indicate that the site is inappropriate for development due to significant constraints including access, impact on active travel routes,  the Local Nature Reserve and ecology and biodiversity within the wider green network/corridor, lack of access to gas, mains water and electricity supply and digital telecommunications. due to significant constraints including access, impact on active travel routes,  the Local Nature Reserve and ecology and biodiversity within the wider green network/corridor, lack of access to gas, mains water and electricity supply and digital telecommunications. Site discounted as it is considered inappropriate for development due to significant constraints including access, impact on active travel routes,  the Local Nature Reserve and ecology and biodiversity within the wider green network/corridor, lack of access to gas, mains water and electricity supply and digital telecommunications.</t>
  </si>
  <si>
    <t xml:space="preserve">High flood risk present on almost all of the site proposed for a ‘more vulnerable’ use. Built development is unlikely to be able to avoid high risk flood areas and unlikely to achieve safe access and escape routes.  Site not progressed to Level 2 SFRA.  </t>
  </si>
  <si>
    <t xml:space="preserve">High flood risk present on all of the site proposed for a ‘more vulnerable’ use. Built development is unlikely to be able to avoid high risk flood areas and unlikely to achieve safe access and escape routes.  Site not progressed to Level 2 SFRA.  </t>
  </si>
  <si>
    <t>Site allocated - Bythorn 1. The site was assessed in the Level 2 SFRA as 100% within flood zone 1, surface water risk to the site is predominantly very low.  It is currently built development with the opportunity for residential conversion and residential development.</t>
  </si>
  <si>
    <t xml:space="preserve">Site allocated - Catworth 1. The site was assessed in the Level 2 SFRA as 100% within flood zone 1, surface water risk to the site is predominantly very low. </t>
  </si>
  <si>
    <t>Development could be ALLOCATED on flood risk grounds based on the evidence of this Level 1 SFRA.</t>
  </si>
  <si>
    <t>Site discounted as the combination of outcomes of the Council's Land Availability Assessment and Sustainability Appraisal  indicate that the site is inappropriate for development due to the cumulative potential adverse impact on the character of the area including the rural approach into Alwalton and designated heritage assets. The site promoter resubmitted this site and additional land to the north in the Ongoing Call for Sites. As this site includes additional land, it was reassessed as Cfs 23-24298. Please see site assessment for CfS 23-24298.</t>
  </si>
  <si>
    <t>Some sites were tested in Ramsey Forty Foot by the Council as part of the Growth Strategy Options 1,2 and 3 to identify suitability. The Council will apply a sequential risk- based approach to the location of development in villages steering it towards areas at the lowest risk of flooding from any source The Council will apply a sequential risk- based approach to the location of development in villages steering it towards areas at the lowest risk of flooding from any source. Preferred draft allocations within villages will only be selected where they have either no flood risk or are 100% flood zone 1 with nominal / very low surface water flood risk across the majority of the site. These sites will assist in providing an element of residential development to enhance or maintain the vitality of our villages through proportionate opportunities for growth (NPPF 83). This site was assessed as being 100% flood zone 1 with high to medium risk of surface water flood risk and groundwater flood risk should be investigated meaning it did not meet the criteria for consideration. Progress to Level 2 SFRA.</t>
  </si>
  <si>
    <t>Site discounted as the combination of outcomes of the Council's Land Availability Assessment and Sustainability Appraisal  indicate that the site is inappropriate for development as development of the site would continue the urbanising impact of development on this part of the countryside and risk the further sense of coalescence between these settlements, therefore adversely impacting landscape and townscape character. In response to the Autumn 2024 consultation, the site promoter submitted a baseline Landscape and Visual Impact Appraisal (December 2024), it is noted this is not a full one but one to set a baseline assessment of landscape character and sets out key considerations as it is made clear in the report that it does not assess the proposed development  in detail. It concludes that the site will be visible form some viewpoints within Cromwell Fields and along the public rights of way network and would not result in unusual development that deviates form that that has recently been built or is being built in close proximity to this site. This appraisal is useful in shaping future landscape mitigation for this site and shaping a potential masterplan, however, it does not overcome the fundamental issue that was raised in the LAA that development of this site would further erode the gap and sense of separation between Ramsey and Bury and further urbanise this western edge. As such the site is still considered to be inappropriate.</t>
  </si>
  <si>
    <t xml:space="preserve">Site allocated - Brampton 1. The site was assessed in the Level 2 SFRA as 100% within flood zone one and the majority of the site is at very low/low risk of surface water, therefore a sequentially preferable site. The site allocation includes criteria on how to address groundwater and residual flood risk. </t>
  </si>
  <si>
    <t xml:space="preserve">Site allocated - Ellington 2. The Level 2 SFRA found the site to be 100% within flood zone one with surface water flood risk predominantly very low. </t>
  </si>
  <si>
    <t xml:space="preserve">The majority of the site is allocated in the Great Staughton Neighbourhood Plan for provision of a healthcare facility and enabling housing development. 
 </t>
  </si>
  <si>
    <t xml:space="preserve">The site is in a Service Centre, the second most sustainable of settlement categories in the Settlement Hierarchy with access to multiple services and facilities. The site was tested by the council as part of Growth Strategies 3 and 4. However, the site has the opportunity to provide local business and employment opportunities long the Strategic Road Network (A14). Flood risk is high, however the site has the opportunity to provide flood mitigation and flood risk betterment to the wider area of Fenstanton.  Progress to Level 2 SFRA. </t>
  </si>
  <si>
    <t xml:space="preserve">Medium and some high flood risk present on the majority of the site proposed for predominantly ‘more vulnerable’ use, alternative sequentially preferable sites are available. In response to the Spring 2025 consultation on additional sites, the site promoter stated that their site is within flood zone 1. The EA flood map show that the centre of the site is within flood zone 3a. They state surface water risk, contamination, and noise can all be mitigated through redevelopment and a flood risk assessment has not been submitted to address flood risk.  As such the site assessment remains unchanged. Proposed built development is unlikely to be able to avoid high or medium risk flood areas. </t>
  </si>
  <si>
    <t xml:space="preserve">Site allocated - Ellington 1. The site was assessed in the Level 2 SFRA as a site at nominal risk. The assessment concluded that the site is 100% within flood one  and not shown to be at risk of surface water flooding, therefore it is a sequentially preferable site.  </t>
  </si>
  <si>
    <t xml:space="preserve">PROPOSED ALLOCATION- The site was assessed as 100% within flood zone one and the majority of the site is at very low risk of surface water, therefore it is a sequentially preferable site.  The site was put forward for allocation as part of Huntingdonshire's Preferred Options Local Plan as Godmanchester 3. It is contiguous with proposed allocation 'The Lattenburys' and provides additional employment land in proximity to a mixed use allocation and the A428.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</si>
</sst>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809]dd\ mmmm\ yyyy;@"/>
    <numFmt numFmtId="165" formatCode="0.0000"/>
    <numFmt numFmtId="166" formatCode="0.000000000"/>
    <numFmt numFmtId="167" formatCode="0.0000000"/>
    <numFmt numFmtId="168" formatCode="0.000"/>
    <numFmt numFmtId="169" formatCode="0.0"/>
    <numFmt numFmtId="170" formatCode="0.00000"/>
    <numFmt numFmtId="171" formatCode="0.000000"/>
  </numFmts>
  <fonts count="15" x14ac:knownFonts="1">
    <font>
      <sz val="11"/>
      <color theme="1"/>
      <name val="Calibri"/>
      <family val="2"/>
      <scheme val="minor"/>
    </font>
    <font>
      <sz val="11"/>
      <color theme="0"/>
      <name val="Calibri"/>
      <family val="2"/>
      <scheme val="minor"/>
    </font>
    <font>
      <b/>
      <sz val="10"/>
      <color theme="1"/>
      <name val="Arial"/>
      <family val="2"/>
    </font>
    <font>
      <sz val="10"/>
      <color theme="1"/>
      <name val="Arial"/>
      <family val="2"/>
    </font>
    <font>
      <b/>
      <sz val="12"/>
      <color rgb="FF002060"/>
      <name val="Arial"/>
      <family val="2"/>
    </font>
    <font>
      <b/>
      <sz val="12"/>
      <name val="Arial"/>
      <family val="2"/>
    </font>
    <font>
      <sz val="10"/>
      <name val="Arial"/>
      <family val="2"/>
    </font>
    <font>
      <b/>
      <sz val="10"/>
      <color rgb="FF002060"/>
      <name val="Arial"/>
      <family val="2"/>
    </font>
    <font>
      <b/>
      <sz val="10"/>
      <color theme="0"/>
      <name val="Arial"/>
      <family val="2"/>
    </font>
    <font>
      <b/>
      <sz val="16"/>
      <name val="Arial"/>
      <family val="2"/>
    </font>
    <font>
      <b/>
      <sz val="16"/>
      <color rgb="FF002060"/>
      <name val="Arial"/>
      <family val="2"/>
    </font>
    <font>
      <b/>
      <sz val="14"/>
      <color rgb="FF002060"/>
      <name val="Arial"/>
      <family val="2"/>
    </font>
    <font>
      <sz val="10"/>
      <name val="Arial"/>
      <family val="2"/>
    </font>
    <font>
      <sz val="10"/>
      <name val="Arial"/>
      <family val="2"/>
    </font>
    <font>
      <sz val="11"/>
      <name val="Calibri"/>
      <family val="2"/>
      <scheme val="minor"/>
    </font>
  </fonts>
  <fills count="14">
    <fill>
      <patternFill patternType="none"/>
    </fill>
    <fill>
      <patternFill patternType="gray125"/>
    </fill>
    <fill>
      <patternFill patternType="solid">
        <fgColor theme="5"/>
      </patternFill>
    </fill>
    <fill>
      <patternFill patternType="solid">
        <fgColor theme="9" tint="0.59999389629810485"/>
        <bgColor indexed="64"/>
      </patternFill>
    </fill>
    <fill>
      <patternFill patternType="solid">
        <fgColor theme="0" tint="-0.24994659260841701"/>
        <bgColor indexed="64"/>
      </patternFill>
    </fill>
    <fill>
      <patternFill patternType="solid">
        <fgColor theme="0" tint="-0.249977111117893"/>
        <bgColor indexed="64"/>
      </patternFill>
    </fill>
    <fill>
      <patternFill patternType="solid">
        <fgColor theme="0"/>
        <bgColor indexed="64"/>
      </patternFill>
    </fill>
    <fill>
      <patternFill patternType="solid">
        <fgColor rgb="FFFF0000"/>
        <bgColor indexed="64"/>
      </patternFill>
    </fill>
    <fill>
      <patternFill patternType="solid">
        <fgColor rgb="FFFFFF00"/>
        <bgColor indexed="64"/>
      </patternFill>
    </fill>
    <fill>
      <patternFill patternType="solid">
        <fgColor theme="8" tint="0.39997558519241921"/>
        <bgColor indexed="64"/>
      </patternFill>
    </fill>
    <fill>
      <patternFill patternType="solid">
        <fgColor rgb="FF7A0000"/>
        <bgColor indexed="64"/>
      </patternFill>
    </fill>
    <fill>
      <patternFill patternType="solid">
        <fgColor theme="5"/>
        <bgColor indexed="64"/>
      </patternFill>
    </fill>
    <fill>
      <patternFill patternType="solid">
        <fgColor rgb="FF9751CB"/>
        <bgColor indexed="64"/>
      </patternFill>
    </fill>
    <fill>
      <patternFill patternType="solid">
        <fgColor theme="4" tint="0.39997558519241921"/>
        <bgColor indexed="64"/>
      </patternFill>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s>
  <cellStyleXfs count="4">
    <xf numFmtId="0" fontId="0" fillId="0" borderId="0"/>
    <xf numFmtId="0" fontId="1" fillId="2" borderId="0" applyNumberFormat="0" applyBorder="0" applyAlignment="0" applyProtection="0"/>
    <xf numFmtId="0" fontId="2" fillId="4" borderId="0" applyFont="0"/>
    <xf numFmtId="0" fontId="13" fillId="0" borderId="0" applyNumberFormat="0" applyFill="0" applyBorder="0" applyAlignment="0" applyProtection="0"/>
  </cellStyleXfs>
  <cellXfs count="116">
    <xf numFmtId="0" fontId="0" fillId="0" borderId="0" xfId="0"/>
    <xf numFmtId="164" fontId="5" fillId="4" borderId="0" xfId="2" applyNumberFormat="1" applyFont="1" applyAlignment="1">
      <alignment horizontal="left"/>
    </xf>
    <xf numFmtId="0" fontId="3" fillId="0" borderId="6" xfId="2" applyFont="1" applyFill="1" applyBorder="1" applyAlignment="1">
      <alignment horizontal="center"/>
    </xf>
    <xf numFmtId="2" fontId="3" fillId="0" borderId="6" xfId="2" applyNumberFormat="1" applyFont="1" applyFill="1" applyBorder="1" applyAlignment="1">
      <alignment horizontal="center"/>
    </xf>
    <xf numFmtId="1" fontId="3" fillId="0" borderId="6" xfId="2" applyNumberFormat="1" applyFont="1" applyFill="1" applyBorder="1" applyAlignment="1">
      <alignment horizontal="center"/>
    </xf>
    <xf numFmtId="0" fontId="2" fillId="6" borderId="6" xfId="2" applyFill="1" applyBorder="1" applyAlignment="1">
      <alignment horizontal="left"/>
    </xf>
    <xf numFmtId="0" fontId="2" fillId="0" borderId="6" xfId="2" applyFill="1" applyBorder="1" applyAlignment="1">
      <alignment horizontal="center"/>
    </xf>
    <xf numFmtId="0" fontId="3" fillId="0" borderId="0" xfId="0" applyFont="1"/>
    <xf numFmtId="0" fontId="3" fillId="9" borderId="9" xfId="2" applyFont="1" applyFill="1" applyBorder="1" applyAlignment="1">
      <alignment vertical="center"/>
    </xf>
    <xf numFmtId="0" fontId="3" fillId="6" borderId="10" xfId="2" applyFont="1" applyFill="1" applyBorder="1" applyAlignment="1">
      <alignment vertical="center"/>
    </xf>
    <xf numFmtId="0" fontId="3" fillId="0" borderId="6" xfId="2" applyFont="1" applyFill="1" applyBorder="1" applyAlignment="1">
      <alignment horizontal="left"/>
    </xf>
    <xf numFmtId="165" fontId="3" fillId="8" borderId="0" xfId="0" applyNumberFormat="1" applyFont="1" applyFill="1"/>
    <xf numFmtId="0" fontId="3" fillId="8" borderId="0" xfId="0" applyFont="1" applyFill="1"/>
    <xf numFmtId="2" fontId="2" fillId="0" borderId="6" xfId="2" applyNumberFormat="1" applyFill="1" applyBorder="1" applyAlignment="1">
      <alignment horizontal="center"/>
    </xf>
    <xf numFmtId="167" fontId="3" fillId="3" borderId="0" xfId="0" applyNumberFormat="1" applyFont="1" applyFill="1"/>
    <xf numFmtId="166" fontId="3" fillId="3" borderId="0" xfId="0" applyNumberFormat="1" applyFont="1" applyFill="1"/>
    <xf numFmtId="165" fontId="0" fillId="0" borderId="0" xfId="0" applyNumberFormat="1"/>
    <xf numFmtId="165" fontId="3" fillId="0" borderId="0" xfId="0" applyNumberFormat="1" applyFont="1"/>
    <xf numFmtId="165" fontId="3" fillId="3" borderId="0" xfId="0" applyNumberFormat="1" applyFont="1" applyFill="1"/>
    <xf numFmtId="0" fontId="3" fillId="6" borderId="6" xfId="0" applyFont="1" applyFill="1" applyBorder="1" applyAlignment="1">
      <alignment horizontal="left"/>
    </xf>
    <xf numFmtId="0" fontId="12" fillId="0" borderId="0" xfId="0" applyFont="1"/>
    <xf numFmtId="0" fontId="13" fillId="0" borderId="0" xfId="0" applyFont="1"/>
    <xf numFmtId="1" fontId="2" fillId="0" borderId="6" xfId="2" applyNumberFormat="1" applyFill="1" applyBorder="1" applyAlignment="1">
      <alignment horizontal="center"/>
    </xf>
    <xf numFmtId="0" fontId="0" fillId="0" borderId="0" xfId="0" applyAlignment="1">
      <alignment wrapText="1"/>
    </xf>
    <xf numFmtId="0" fontId="13" fillId="0" borderId="0" xfId="3" applyFill="1" applyBorder="1" applyAlignment="1" applyProtection="1"/>
    <xf numFmtId="0" fontId="3" fillId="3" borderId="0" xfId="0" applyFont="1" applyFill="1"/>
    <xf numFmtId="2" fontId="3" fillId="6" borderId="6" xfId="2" applyNumberFormat="1" applyFont="1" applyFill="1" applyBorder="1" applyAlignment="1">
      <alignment horizontal="center"/>
    </xf>
    <xf numFmtId="0" fontId="14" fillId="0" borderId="0" xfId="0" applyFont="1"/>
    <xf numFmtId="170" fontId="0" fillId="0" borderId="0" xfId="0" applyNumberFormat="1"/>
    <xf numFmtId="0" fontId="3" fillId="5" borderId="0" xfId="0" applyFont="1" applyFill="1"/>
    <xf numFmtId="0" fontId="3" fillId="4" borderId="0" xfId="2" applyFont="1"/>
    <xf numFmtId="0" fontId="8" fillId="10" borderId="6" xfId="1" applyFont="1" applyFill="1" applyBorder="1" applyAlignment="1">
      <alignment horizontal="center" vertical="center"/>
    </xf>
    <xf numFmtId="0" fontId="6" fillId="5" borderId="0" xfId="0" applyFont="1" applyFill="1" applyAlignment="1">
      <alignment vertical="center"/>
    </xf>
    <xf numFmtId="0" fontId="4" fillId="4" borderId="0" xfId="2" applyFont="1"/>
    <xf numFmtId="0" fontId="3" fillId="7" borderId="8" xfId="2" applyFont="1" applyFill="1" applyBorder="1" applyAlignment="1">
      <alignment vertical="center"/>
    </xf>
    <xf numFmtId="0" fontId="3" fillId="11" borderId="9" xfId="2" applyFont="1" applyFill="1" applyBorder="1" applyAlignment="1">
      <alignment vertical="center"/>
    </xf>
    <xf numFmtId="0" fontId="3" fillId="8" borderId="9" xfId="2" applyFont="1" applyFill="1" applyBorder="1" applyAlignment="1">
      <alignment vertical="center"/>
    </xf>
    <xf numFmtId="0" fontId="11" fillId="4" borderId="0" xfId="2" applyFont="1"/>
    <xf numFmtId="0" fontId="3" fillId="5" borderId="0" xfId="0" applyFont="1" applyFill="1" applyAlignment="1">
      <alignment horizontal="left" vertical="top"/>
    </xf>
    <xf numFmtId="0" fontId="3" fillId="6" borderId="6" xfId="0" applyFont="1" applyFill="1" applyBorder="1"/>
    <xf numFmtId="0" fontId="3" fillId="6" borderId="1" xfId="0" applyFont="1" applyFill="1" applyBorder="1" applyAlignment="1">
      <alignment horizontal="left" vertical="top"/>
    </xf>
    <xf numFmtId="0" fontId="2" fillId="6" borderId="6" xfId="0" applyFont="1" applyFill="1" applyBorder="1" applyAlignment="1">
      <alignment horizontal="left"/>
    </xf>
    <xf numFmtId="0" fontId="3" fillId="4" borderId="0" xfId="2" applyFont="1" applyAlignment="1">
      <alignment horizontal="left" vertical="top" wrapText="1"/>
    </xf>
    <xf numFmtId="0" fontId="3" fillId="5" borderId="0" xfId="0" applyFont="1" applyFill="1" applyAlignment="1">
      <alignment horizontal="left" vertical="top" wrapText="1"/>
    </xf>
    <xf numFmtId="0" fontId="8" fillId="10" borderId="6" xfId="1" applyFont="1" applyFill="1" applyBorder="1" applyAlignment="1">
      <alignment horizontal="left" vertical="top" wrapText="1"/>
    </xf>
    <xf numFmtId="0" fontId="3" fillId="6" borderId="6" xfId="0" applyFont="1" applyFill="1" applyBorder="1" applyAlignment="1">
      <alignment wrapText="1"/>
    </xf>
    <xf numFmtId="0" fontId="8" fillId="10" borderId="11" xfId="1" applyFont="1" applyFill="1" applyBorder="1" applyAlignment="1">
      <alignment horizontal="left" vertical="top" wrapText="1"/>
    </xf>
    <xf numFmtId="0" fontId="3" fillId="4" borderId="12" xfId="2" applyFont="1" applyBorder="1" applyAlignment="1">
      <alignment horizontal="left" vertical="top" wrapText="1"/>
    </xf>
    <xf numFmtId="0" fontId="3" fillId="6" borderId="6" xfId="0" applyFont="1" applyFill="1" applyBorder="1" applyAlignment="1">
      <alignment horizontal="left" vertical="top"/>
    </xf>
    <xf numFmtId="0" fontId="2" fillId="6" borderId="6" xfId="0" applyFont="1" applyFill="1" applyBorder="1"/>
    <xf numFmtId="165" fontId="2" fillId="6" borderId="6" xfId="0" applyNumberFormat="1" applyFont="1" applyFill="1" applyBorder="1"/>
    <xf numFmtId="169" fontId="2" fillId="6" borderId="6" xfId="0" applyNumberFormat="1" applyFont="1" applyFill="1" applyBorder="1"/>
    <xf numFmtId="168" fontId="2" fillId="6" borderId="6" xfId="0" applyNumberFormat="1" applyFont="1" applyFill="1" applyBorder="1"/>
    <xf numFmtId="166" fontId="2" fillId="6" borderId="6" xfId="0" applyNumberFormat="1" applyFont="1" applyFill="1" applyBorder="1"/>
    <xf numFmtId="0" fontId="2" fillId="6" borderId="1" xfId="0" applyFont="1" applyFill="1" applyBorder="1"/>
    <xf numFmtId="165" fontId="3" fillId="6" borderId="6" xfId="0" applyNumberFormat="1" applyFont="1" applyFill="1" applyBorder="1"/>
    <xf numFmtId="169" fontId="3" fillId="6" borderId="6" xfId="0" applyNumberFormat="1" applyFont="1" applyFill="1" applyBorder="1"/>
    <xf numFmtId="168" fontId="3" fillId="6" borderId="6" xfId="0" applyNumberFormat="1" applyFont="1" applyFill="1" applyBorder="1"/>
    <xf numFmtId="166" fontId="3" fillId="6" borderId="6" xfId="0" applyNumberFormat="1" applyFont="1" applyFill="1" applyBorder="1"/>
    <xf numFmtId="0" fontId="3" fillId="6" borderId="1" xfId="0" applyFont="1" applyFill="1" applyBorder="1"/>
    <xf numFmtId="167" fontId="2" fillId="6" borderId="6" xfId="0" applyNumberFormat="1" applyFont="1" applyFill="1" applyBorder="1"/>
    <xf numFmtId="165" fontId="3" fillId="6" borderId="6" xfId="0" applyNumberFormat="1" applyFont="1" applyFill="1" applyBorder="1" applyAlignment="1">
      <alignment horizontal="left" vertical="top"/>
    </xf>
    <xf numFmtId="169" fontId="3" fillId="6" borderId="6" xfId="0" applyNumberFormat="1" applyFont="1" applyFill="1" applyBorder="1" applyAlignment="1">
      <alignment horizontal="left" vertical="top"/>
    </xf>
    <xf numFmtId="168" fontId="3" fillId="6" borderId="6" xfId="0" applyNumberFormat="1" applyFont="1" applyFill="1" applyBorder="1" applyAlignment="1">
      <alignment horizontal="left" vertical="top"/>
    </xf>
    <xf numFmtId="166" fontId="3" fillId="6" borderId="6" xfId="0" applyNumberFormat="1" applyFont="1" applyFill="1" applyBorder="1" applyAlignment="1">
      <alignment horizontal="left" vertical="top"/>
    </xf>
    <xf numFmtId="171" fontId="2" fillId="6" borderId="6" xfId="0" applyNumberFormat="1" applyFont="1" applyFill="1" applyBorder="1"/>
    <xf numFmtId="0" fontId="3" fillId="6" borderId="6" xfId="0" applyFont="1" applyFill="1" applyBorder="1" applyAlignment="1">
      <alignment vertical="top" wrapText="1"/>
    </xf>
    <xf numFmtId="0" fontId="8" fillId="10" borderId="1" xfId="1" applyFont="1" applyFill="1" applyBorder="1" applyAlignment="1">
      <alignment horizontal="center" vertical="center"/>
    </xf>
    <xf numFmtId="0" fontId="8" fillId="10" borderId="3" xfId="1" applyFont="1" applyFill="1" applyBorder="1" applyAlignment="1">
      <alignment horizontal="center" vertical="center"/>
    </xf>
    <xf numFmtId="0" fontId="3" fillId="6" borderId="1" xfId="0" applyFont="1" applyFill="1" applyBorder="1" applyAlignment="1">
      <alignment horizontal="left" vertical="top" wrapText="1"/>
    </xf>
    <xf numFmtId="0" fontId="3" fillId="6" borderId="6" xfId="0" applyFont="1" applyFill="1" applyBorder="1" applyAlignment="1">
      <alignment horizontal="left" vertical="top" wrapText="1"/>
    </xf>
    <xf numFmtId="0" fontId="3" fillId="6" borderId="1" xfId="0" applyFont="1" applyFill="1" applyBorder="1" applyAlignment="1">
      <alignment wrapText="1"/>
    </xf>
    <xf numFmtId="0" fontId="3" fillId="6" borderId="13" xfId="0" applyFont="1" applyFill="1" applyBorder="1" applyAlignment="1">
      <alignment wrapText="1"/>
    </xf>
    <xf numFmtId="0" fontId="3" fillId="6" borderId="11" xfId="0" applyFont="1" applyFill="1" applyBorder="1" applyAlignment="1">
      <alignment horizontal="left" vertical="top" wrapText="1"/>
    </xf>
    <xf numFmtId="0" fontId="3" fillId="9" borderId="6" xfId="0" applyFont="1" applyFill="1" applyBorder="1" applyAlignment="1">
      <alignment horizontal="left" vertical="top" wrapText="1"/>
    </xf>
    <xf numFmtId="0" fontId="3" fillId="8" borderId="6" xfId="0" applyFont="1" applyFill="1" applyBorder="1" applyAlignment="1">
      <alignment horizontal="left" vertical="top" wrapText="1"/>
    </xf>
    <xf numFmtId="0" fontId="3" fillId="0" borderId="6" xfId="0" applyFont="1" applyBorder="1" applyAlignment="1">
      <alignment horizontal="left" vertical="top" wrapText="1"/>
    </xf>
    <xf numFmtId="0" fontId="7" fillId="4" borderId="0" xfId="2" applyFont="1"/>
    <xf numFmtId="0" fontId="9" fillId="4" borderId="0" xfId="2" applyFont="1"/>
    <xf numFmtId="0" fontId="10" fillId="4" borderId="0" xfId="2" applyFont="1"/>
    <xf numFmtId="2" fontId="8" fillId="10" borderId="6" xfId="1" applyNumberFormat="1" applyFont="1" applyFill="1" applyBorder="1" applyAlignment="1">
      <alignment horizontal="center" vertical="center"/>
    </xf>
    <xf numFmtId="170" fontId="3" fillId="6" borderId="6" xfId="0" applyNumberFormat="1" applyFont="1" applyFill="1" applyBorder="1"/>
    <xf numFmtId="2" fontId="3" fillId="6" borderId="6" xfId="0" applyNumberFormat="1" applyFont="1" applyFill="1" applyBorder="1"/>
    <xf numFmtId="167" fontId="3" fillId="6" borderId="6" xfId="0" applyNumberFormat="1" applyFont="1" applyFill="1" applyBorder="1"/>
    <xf numFmtId="0" fontId="3" fillId="12" borderId="6" xfId="0" applyFont="1" applyFill="1" applyBorder="1" applyAlignment="1">
      <alignment horizontal="left"/>
    </xf>
    <xf numFmtId="0" fontId="3" fillId="12" borderId="6" xfId="0" applyFont="1" applyFill="1" applyBorder="1"/>
    <xf numFmtId="165" fontId="3" fillId="12" borderId="6" xfId="0" applyNumberFormat="1" applyFont="1" applyFill="1" applyBorder="1"/>
    <xf numFmtId="169" fontId="3" fillId="12" borderId="6" xfId="0" applyNumberFormat="1" applyFont="1" applyFill="1" applyBorder="1"/>
    <xf numFmtId="168" fontId="3" fillId="12" borderId="6" xfId="0" applyNumberFormat="1" applyFont="1" applyFill="1" applyBorder="1"/>
    <xf numFmtId="166" fontId="3" fillId="12" borderId="6" xfId="0" applyNumberFormat="1" applyFont="1" applyFill="1" applyBorder="1"/>
    <xf numFmtId="0" fontId="3" fillId="12" borderId="1" xfId="0" applyFont="1" applyFill="1" applyBorder="1"/>
    <xf numFmtId="0" fontId="3" fillId="12" borderId="0" xfId="0" applyFont="1" applyFill="1"/>
    <xf numFmtId="0" fontId="3" fillId="12" borderId="1" xfId="0" applyFont="1" applyFill="1" applyBorder="1" applyAlignment="1">
      <alignment horizontal="left" vertical="top" wrapText="1"/>
    </xf>
    <xf numFmtId="0" fontId="3" fillId="12" borderId="6" xfId="0" applyFont="1" applyFill="1" applyBorder="1" applyAlignment="1">
      <alignment horizontal="left" vertical="top" wrapText="1"/>
    </xf>
    <xf numFmtId="0" fontId="2" fillId="6" borderId="1" xfId="0" applyFont="1" applyFill="1" applyBorder="1" applyAlignment="1">
      <alignment horizontal="left" vertical="top" wrapText="1"/>
    </xf>
    <xf numFmtId="0" fontId="2" fillId="6" borderId="6" xfId="0" applyFont="1" applyFill="1" applyBorder="1" applyAlignment="1">
      <alignment horizontal="left" vertical="top" wrapText="1"/>
    </xf>
    <xf numFmtId="0" fontId="2" fillId="9" borderId="6" xfId="0" applyFont="1" applyFill="1" applyBorder="1" applyAlignment="1">
      <alignment horizontal="left" vertical="top" wrapText="1"/>
    </xf>
    <xf numFmtId="0" fontId="2" fillId="9" borderId="11" xfId="0" applyFont="1" applyFill="1" applyBorder="1" applyAlignment="1">
      <alignment horizontal="left" vertical="top" wrapText="1"/>
    </xf>
    <xf numFmtId="0" fontId="2" fillId="6" borderId="6" xfId="0" applyFont="1" applyFill="1" applyBorder="1" applyAlignment="1">
      <alignment wrapText="1"/>
    </xf>
    <xf numFmtId="0" fontId="2" fillId="7" borderId="6" xfId="0" applyFont="1" applyFill="1" applyBorder="1" applyAlignment="1">
      <alignment horizontal="left" vertical="top" wrapText="1"/>
    </xf>
    <xf numFmtId="0" fontId="2" fillId="8" borderId="6" xfId="0" applyFont="1" applyFill="1" applyBorder="1" applyAlignment="1">
      <alignment horizontal="left" vertical="top" wrapText="1"/>
    </xf>
    <xf numFmtId="0" fontId="3" fillId="11" borderId="6" xfId="0" applyFont="1" applyFill="1" applyBorder="1" applyAlignment="1">
      <alignment horizontal="left" vertical="top" wrapText="1"/>
    </xf>
    <xf numFmtId="0" fontId="2" fillId="0" borderId="6" xfId="0" applyFont="1" applyBorder="1" applyAlignment="1">
      <alignment horizontal="left" vertical="top" wrapText="1"/>
    </xf>
    <xf numFmtId="0" fontId="2" fillId="13" borderId="6" xfId="0" applyFont="1" applyFill="1" applyBorder="1" applyAlignment="1">
      <alignment horizontal="left"/>
    </xf>
    <xf numFmtId="0" fontId="2" fillId="13" borderId="6" xfId="0" applyFont="1" applyFill="1" applyBorder="1"/>
    <xf numFmtId="0" fontId="8" fillId="10" borderId="6" xfId="2" applyFont="1" applyFill="1" applyBorder="1" applyAlignment="1">
      <alignment horizontal="center" vertical="center"/>
    </xf>
    <xf numFmtId="0" fontId="8" fillId="10" borderId="1" xfId="2" applyFont="1" applyFill="1" applyBorder="1" applyAlignment="1">
      <alignment horizontal="center" vertical="center"/>
    </xf>
    <xf numFmtId="0" fontId="8" fillId="10" borderId="2" xfId="2" applyFont="1" applyFill="1" applyBorder="1" applyAlignment="1">
      <alignment horizontal="center" vertical="center"/>
    </xf>
    <xf numFmtId="0" fontId="8" fillId="10" borderId="3" xfId="2" applyFont="1" applyFill="1" applyBorder="1" applyAlignment="1">
      <alignment horizontal="center" vertical="center"/>
    </xf>
    <xf numFmtId="0" fontId="8" fillId="10" borderId="1" xfId="1" applyFont="1" applyFill="1" applyBorder="1" applyAlignment="1">
      <alignment horizontal="center" vertical="center"/>
    </xf>
    <xf numFmtId="0" fontId="8" fillId="10" borderId="2" xfId="1" applyFont="1" applyFill="1" applyBorder="1" applyAlignment="1">
      <alignment horizontal="center" vertical="center"/>
    </xf>
    <xf numFmtId="0" fontId="8" fillId="10" borderId="3" xfId="1" applyFont="1" applyFill="1" applyBorder="1" applyAlignment="1">
      <alignment horizontal="center" vertical="center"/>
    </xf>
    <xf numFmtId="0" fontId="8" fillId="10" borderId="6" xfId="1" applyFont="1" applyFill="1" applyBorder="1" applyAlignment="1">
      <alignment horizontal="center" vertical="center"/>
    </xf>
    <xf numFmtId="0" fontId="6" fillId="5" borderId="4" xfId="0" applyFont="1" applyFill="1" applyBorder="1" applyAlignment="1">
      <alignment horizontal="center" vertical="center"/>
    </xf>
    <xf numFmtId="0" fontId="6" fillId="5" borderId="5" xfId="0" applyFont="1" applyFill="1" applyBorder="1" applyAlignment="1">
      <alignment horizontal="center" vertical="center"/>
    </xf>
    <xf numFmtId="0" fontId="6" fillId="5" borderId="7" xfId="0" applyFont="1" applyFill="1" applyBorder="1" applyAlignment="1">
      <alignment horizontal="center" vertical="center"/>
    </xf>
  </cellXfs>
  <cellStyles count="4">
    <cellStyle name="Accent2" xfId="1" builtinId="33"/>
    <cellStyle name="Normal" xfId="0" builtinId="0"/>
    <cellStyle name="Normal 2" xfId="3" xr:uid="{556B4267-B661-4EE0-96A2-CC1782EA2947}"/>
    <cellStyle name="Style 1" xfId="2" xr:uid="{00000000-0005-0000-0000-000002000000}"/>
  </cellStyles>
  <dxfs count="236">
    <dxf>
      <fill>
        <patternFill>
          <bgColor rgb="FFFF0000"/>
        </patternFill>
      </fill>
    </dxf>
    <dxf>
      <fill>
        <patternFill>
          <bgColor theme="5"/>
        </patternFill>
      </fill>
    </dxf>
    <dxf>
      <fill>
        <patternFill>
          <bgColor rgb="FFFFFF00"/>
        </patternFill>
      </fill>
    </dxf>
    <dxf>
      <fill>
        <patternFill>
          <bgColor theme="8" tint="0.39994506668294322"/>
        </patternFill>
      </fill>
    </dxf>
    <dxf>
      <fill>
        <patternFill>
          <bgColor theme="8" tint="0.39994506668294322"/>
        </patternFill>
      </fill>
    </dxf>
    <dxf>
      <fill>
        <patternFill>
          <bgColor rgb="FFFFFF00"/>
        </patternFill>
      </fill>
    </dxf>
    <dxf>
      <fill>
        <patternFill>
          <bgColor theme="5"/>
        </patternFill>
      </fill>
    </dxf>
    <dxf>
      <fill>
        <patternFill>
          <bgColor rgb="FFFF0000"/>
        </patternFill>
      </fill>
    </dxf>
    <dxf>
      <fill>
        <patternFill>
          <bgColor theme="8" tint="0.39994506668294322"/>
        </patternFill>
      </fill>
    </dxf>
    <dxf>
      <fill>
        <patternFill>
          <bgColor rgb="FFFFFF00"/>
        </patternFill>
      </fill>
    </dxf>
    <dxf>
      <fill>
        <patternFill>
          <bgColor theme="5"/>
        </patternFill>
      </fill>
    </dxf>
    <dxf>
      <fill>
        <patternFill>
          <bgColor rgb="FFFF0000"/>
        </patternFill>
      </fill>
    </dxf>
    <dxf>
      <fill>
        <patternFill>
          <bgColor theme="8" tint="0.39994506668294322"/>
        </patternFill>
      </fill>
    </dxf>
    <dxf>
      <fill>
        <patternFill>
          <bgColor rgb="FFFFFF00"/>
        </patternFill>
      </fill>
    </dxf>
    <dxf>
      <fill>
        <patternFill>
          <bgColor theme="5"/>
        </patternFill>
      </fill>
    </dxf>
    <dxf>
      <fill>
        <patternFill>
          <bgColor rgb="FFFF0000"/>
        </patternFill>
      </fill>
    </dxf>
    <dxf>
      <fill>
        <patternFill>
          <bgColor theme="5"/>
        </patternFill>
      </fill>
    </dxf>
    <dxf>
      <fill>
        <patternFill>
          <bgColor rgb="FFFF0000"/>
        </patternFill>
      </fill>
    </dxf>
    <dxf>
      <fill>
        <patternFill>
          <bgColor theme="8" tint="0.39994506668294322"/>
        </patternFill>
      </fill>
    </dxf>
    <dxf>
      <fill>
        <patternFill>
          <bgColor rgb="FFFFFF00"/>
        </patternFill>
      </fill>
    </dxf>
    <dxf>
      <fill>
        <patternFill>
          <bgColor rgb="FFFF0000"/>
        </patternFill>
      </fill>
    </dxf>
    <dxf>
      <fill>
        <patternFill>
          <bgColor theme="5"/>
        </patternFill>
      </fill>
    </dxf>
    <dxf>
      <fill>
        <patternFill>
          <bgColor theme="8" tint="0.39994506668294322"/>
        </patternFill>
      </fill>
    </dxf>
    <dxf>
      <fill>
        <patternFill>
          <bgColor rgb="FFFFFF00"/>
        </patternFill>
      </fill>
    </dxf>
    <dxf>
      <fill>
        <patternFill>
          <bgColor theme="8" tint="0.39994506668294322"/>
        </patternFill>
      </fill>
    </dxf>
    <dxf>
      <fill>
        <patternFill>
          <bgColor rgb="FFFFFF00"/>
        </patternFill>
      </fill>
    </dxf>
    <dxf>
      <fill>
        <patternFill>
          <bgColor theme="5"/>
        </patternFill>
      </fill>
    </dxf>
    <dxf>
      <fill>
        <patternFill>
          <bgColor rgb="FFFF0000"/>
        </patternFill>
      </fill>
    </dxf>
    <dxf>
      <fill>
        <patternFill>
          <bgColor theme="8" tint="0.39994506668294322"/>
        </patternFill>
      </fill>
    </dxf>
    <dxf>
      <fill>
        <patternFill>
          <bgColor rgb="FFFF0000"/>
        </patternFill>
      </fill>
    </dxf>
    <dxf>
      <fill>
        <patternFill>
          <bgColor theme="5"/>
        </patternFill>
      </fill>
    </dxf>
    <dxf>
      <fill>
        <patternFill>
          <bgColor rgb="FFFFFF00"/>
        </patternFill>
      </fill>
    </dxf>
    <dxf>
      <fill>
        <patternFill>
          <bgColor rgb="FFFF0000"/>
        </patternFill>
      </fill>
    </dxf>
    <dxf>
      <fill>
        <patternFill>
          <bgColor rgb="FFFFFF00"/>
        </patternFill>
      </fill>
    </dxf>
    <dxf>
      <fill>
        <patternFill>
          <bgColor theme="8" tint="0.39994506668294322"/>
        </patternFill>
      </fill>
    </dxf>
    <dxf>
      <fill>
        <patternFill>
          <bgColor theme="5"/>
        </patternFill>
      </fill>
    </dxf>
    <dxf>
      <fill>
        <patternFill>
          <bgColor rgb="FFFFFF00"/>
        </patternFill>
      </fill>
    </dxf>
    <dxf>
      <fill>
        <patternFill>
          <bgColor rgb="FFFF0000"/>
        </patternFill>
      </fill>
    </dxf>
    <dxf>
      <fill>
        <patternFill>
          <bgColor theme="5"/>
        </patternFill>
      </fill>
    </dxf>
    <dxf>
      <fill>
        <patternFill>
          <bgColor theme="8" tint="0.39994506668294322"/>
        </patternFill>
      </fill>
    </dxf>
    <dxf>
      <fill>
        <patternFill>
          <bgColor rgb="FFFFFF00"/>
        </patternFill>
      </fill>
    </dxf>
    <dxf>
      <fill>
        <patternFill>
          <bgColor theme="5"/>
        </patternFill>
      </fill>
    </dxf>
    <dxf>
      <fill>
        <patternFill>
          <bgColor rgb="FFFF0000"/>
        </patternFill>
      </fill>
    </dxf>
    <dxf>
      <fill>
        <patternFill>
          <bgColor theme="8" tint="0.39994506668294322"/>
        </patternFill>
      </fill>
    </dxf>
    <dxf>
      <fill>
        <patternFill>
          <bgColor theme="8" tint="0.39994506668294322"/>
        </patternFill>
      </fill>
    </dxf>
    <dxf>
      <fill>
        <patternFill>
          <bgColor rgb="FFFFFF00"/>
        </patternFill>
      </fill>
    </dxf>
    <dxf>
      <fill>
        <patternFill>
          <bgColor theme="5"/>
        </patternFill>
      </fill>
    </dxf>
    <dxf>
      <fill>
        <patternFill>
          <bgColor rgb="FFFF0000"/>
        </patternFill>
      </fill>
    </dxf>
    <dxf>
      <fill>
        <patternFill>
          <bgColor theme="5"/>
        </patternFill>
      </fill>
    </dxf>
    <dxf>
      <fill>
        <patternFill>
          <bgColor theme="8" tint="0.39994506668294322"/>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theme="5"/>
        </patternFill>
      </fill>
    </dxf>
    <dxf>
      <fill>
        <patternFill>
          <bgColor theme="8" tint="0.39994506668294322"/>
        </patternFill>
      </fill>
    </dxf>
    <dxf>
      <fill>
        <patternFill>
          <bgColor theme="5"/>
        </patternFill>
      </fill>
    </dxf>
    <dxf>
      <fill>
        <patternFill>
          <bgColor rgb="FFFFFF00"/>
        </patternFill>
      </fill>
    </dxf>
    <dxf>
      <fill>
        <patternFill>
          <bgColor theme="8" tint="0.39994506668294322"/>
        </patternFill>
      </fill>
    </dxf>
    <dxf>
      <fill>
        <patternFill>
          <bgColor rgb="FFFF0000"/>
        </patternFill>
      </fill>
    </dxf>
    <dxf>
      <fill>
        <patternFill>
          <bgColor rgb="FFFF0000"/>
        </patternFill>
      </fill>
    </dxf>
    <dxf>
      <fill>
        <patternFill>
          <bgColor theme="5"/>
        </patternFill>
      </fill>
    </dxf>
    <dxf>
      <fill>
        <patternFill>
          <bgColor rgb="FFFFFF00"/>
        </patternFill>
      </fill>
    </dxf>
    <dxf>
      <fill>
        <patternFill>
          <bgColor theme="8" tint="0.39994506668294322"/>
        </patternFill>
      </fill>
    </dxf>
    <dxf>
      <fill>
        <patternFill>
          <bgColor theme="5"/>
        </patternFill>
      </fill>
    </dxf>
    <dxf>
      <fill>
        <patternFill>
          <bgColor rgb="FFFFFF00"/>
        </patternFill>
      </fill>
    </dxf>
    <dxf>
      <fill>
        <patternFill>
          <bgColor theme="8" tint="0.39994506668294322"/>
        </patternFill>
      </fill>
    </dxf>
    <dxf>
      <fill>
        <patternFill>
          <bgColor rgb="FFFF0000"/>
        </patternFill>
      </fill>
    </dxf>
    <dxf>
      <fill>
        <patternFill>
          <bgColor theme="8" tint="0.39994506668294322"/>
        </patternFill>
      </fill>
    </dxf>
    <dxf>
      <fill>
        <patternFill>
          <bgColor rgb="FFFFFF00"/>
        </patternFill>
      </fill>
    </dxf>
    <dxf>
      <fill>
        <patternFill>
          <bgColor theme="5"/>
        </patternFill>
      </fill>
    </dxf>
    <dxf>
      <fill>
        <patternFill>
          <bgColor rgb="FFFF0000"/>
        </patternFill>
      </fill>
    </dxf>
    <dxf>
      <fill>
        <patternFill>
          <bgColor rgb="FFFF0000"/>
        </patternFill>
      </fill>
    </dxf>
    <dxf>
      <fill>
        <patternFill>
          <bgColor theme="8" tint="0.39994506668294322"/>
        </patternFill>
      </fill>
    </dxf>
    <dxf>
      <fill>
        <patternFill>
          <bgColor rgb="FFFFFF00"/>
        </patternFill>
      </fill>
    </dxf>
    <dxf>
      <fill>
        <patternFill>
          <bgColor theme="5"/>
        </patternFill>
      </fill>
    </dxf>
    <dxf>
      <fill>
        <patternFill>
          <bgColor theme="8" tint="0.39994506668294322"/>
        </patternFill>
      </fill>
    </dxf>
    <dxf>
      <fill>
        <patternFill>
          <bgColor rgb="FFFFFF00"/>
        </patternFill>
      </fill>
    </dxf>
    <dxf>
      <fill>
        <patternFill>
          <bgColor theme="5"/>
        </patternFill>
      </fill>
    </dxf>
    <dxf>
      <fill>
        <patternFill>
          <bgColor rgb="FFFF0000"/>
        </patternFill>
      </fill>
    </dxf>
    <dxf>
      <fill>
        <patternFill>
          <bgColor theme="8" tint="0.39994506668294322"/>
        </patternFill>
      </fill>
    </dxf>
    <dxf>
      <fill>
        <patternFill>
          <bgColor rgb="FFFF0000"/>
        </patternFill>
      </fill>
    </dxf>
    <dxf>
      <fill>
        <patternFill>
          <bgColor rgb="FFFFFF00"/>
        </patternFill>
      </fill>
    </dxf>
    <dxf>
      <fill>
        <patternFill>
          <bgColor theme="5"/>
        </patternFill>
      </fill>
    </dxf>
    <dxf>
      <fill>
        <patternFill>
          <bgColor theme="8" tint="0.39994506668294322"/>
        </patternFill>
      </fill>
    </dxf>
    <dxf>
      <fill>
        <patternFill>
          <bgColor theme="5"/>
        </patternFill>
      </fill>
    </dxf>
    <dxf>
      <fill>
        <patternFill>
          <bgColor rgb="FFFFFF00"/>
        </patternFill>
      </fill>
    </dxf>
    <dxf>
      <fill>
        <patternFill>
          <bgColor rgb="FFFF0000"/>
        </patternFill>
      </fill>
    </dxf>
    <dxf>
      <fill>
        <patternFill>
          <bgColor rgb="FFFF0000"/>
        </patternFill>
      </fill>
    </dxf>
    <dxf>
      <fill>
        <patternFill>
          <bgColor theme="5"/>
        </patternFill>
      </fill>
    </dxf>
    <dxf>
      <fill>
        <patternFill>
          <bgColor rgb="FFFFFF00"/>
        </patternFill>
      </fill>
    </dxf>
    <dxf>
      <fill>
        <patternFill>
          <bgColor theme="8" tint="0.39994506668294322"/>
        </patternFill>
      </fill>
    </dxf>
    <dxf>
      <fill>
        <patternFill>
          <bgColor theme="8" tint="0.39994506668294322"/>
        </patternFill>
      </fill>
    </dxf>
    <dxf>
      <fill>
        <patternFill>
          <bgColor rgb="FFFFFF00"/>
        </patternFill>
      </fill>
    </dxf>
    <dxf>
      <fill>
        <patternFill>
          <bgColor theme="5"/>
        </patternFill>
      </fill>
    </dxf>
    <dxf>
      <fill>
        <patternFill>
          <bgColor rgb="FFFF0000"/>
        </patternFill>
      </fill>
    </dxf>
    <dxf>
      <fill>
        <patternFill>
          <bgColor rgb="FFFFFF00"/>
        </patternFill>
      </fill>
    </dxf>
    <dxf>
      <fill>
        <patternFill>
          <bgColor theme="5"/>
        </patternFill>
      </fill>
    </dxf>
    <dxf>
      <fill>
        <patternFill>
          <bgColor rgb="FFFF0000"/>
        </patternFill>
      </fill>
    </dxf>
    <dxf>
      <fill>
        <patternFill>
          <bgColor theme="8" tint="0.39994506668294322"/>
        </patternFill>
      </fill>
    </dxf>
    <dxf>
      <fill>
        <patternFill>
          <bgColor rgb="FFFF0000"/>
        </patternFill>
      </fill>
    </dxf>
    <dxf>
      <fill>
        <patternFill>
          <bgColor theme="5"/>
        </patternFill>
      </fill>
    </dxf>
    <dxf>
      <fill>
        <patternFill>
          <bgColor rgb="FFFFFF00"/>
        </patternFill>
      </fill>
    </dxf>
    <dxf>
      <fill>
        <patternFill>
          <bgColor theme="8" tint="0.39994506668294322"/>
        </patternFill>
      </fill>
    </dxf>
    <dxf>
      <fill>
        <patternFill>
          <bgColor rgb="FFFF0000"/>
        </patternFill>
      </fill>
    </dxf>
    <dxf>
      <fill>
        <patternFill>
          <bgColor theme="5"/>
        </patternFill>
      </fill>
    </dxf>
    <dxf>
      <fill>
        <patternFill>
          <bgColor theme="8" tint="0.39994506668294322"/>
        </patternFill>
      </fill>
    </dxf>
    <dxf>
      <fill>
        <patternFill>
          <bgColor rgb="FFFFFF00"/>
        </patternFill>
      </fill>
    </dxf>
    <dxf>
      <fill>
        <patternFill>
          <bgColor rgb="FFFF0000"/>
        </patternFill>
      </fill>
    </dxf>
    <dxf>
      <fill>
        <patternFill>
          <bgColor theme="5"/>
        </patternFill>
      </fill>
    </dxf>
    <dxf>
      <fill>
        <patternFill>
          <bgColor rgb="FFFFFF00"/>
        </patternFill>
      </fill>
    </dxf>
    <dxf>
      <fill>
        <patternFill>
          <bgColor theme="8" tint="0.39994506668294322"/>
        </patternFill>
      </fill>
    </dxf>
    <dxf>
      <fill>
        <patternFill>
          <bgColor rgb="FFFFFF00"/>
        </patternFill>
      </fill>
    </dxf>
    <dxf>
      <fill>
        <patternFill>
          <bgColor theme="8" tint="0.39994506668294322"/>
        </patternFill>
      </fill>
    </dxf>
    <dxf>
      <fill>
        <patternFill>
          <bgColor theme="5"/>
        </patternFill>
      </fill>
    </dxf>
    <dxf>
      <fill>
        <patternFill>
          <bgColor rgb="FFFF0000"/>
        </patternFill>
      </fill>
    </dxf>
    <dxf>
      <fill>
        <patternFill>
          <bgColor theme="8" tint="0.39994506668294322"/>
        </patternFill>
      </fill>
    </dxf>
    <dxf>
      <fill>
        <patternFill>
          <bgColor rgb="FFFFFF00"/>
        </patternFill>
      </fill>
    </dxf>
    <dxf>
      <fill>
        <patternFill>
          <bgColor theme="5"/>
        </patternFill>
      </fill>
    </dxf>
    <dxf>
      <fill>
        <patternFill>
          <bgColor rgb="FFFF0000"/>
        </patternFill>
      </fill>
    </dxf>
    <dxf>
      <fill>
        <patternFill>
          <bgColor theme="5"/>
        </patternFill>
      </fill>
    </dxf>
    <dxf>
      <fill>
        <patternFill>
          <bgColor theme="8" tint="0.39994506668294322"/>
        </patternFill>
      </fill>
    </dxf>
    <dxf>
      <fill>
        <patternFill>
          <bgColor rgb="FFFFFF00"/>
        </patternFill>
      </fill>
    </dxf>
    <dxf>
      <fill>
        <patternFill>
          <bgColor rgb="FFFF0000"/>
        </patternFill>
      </fill>
    </dxf>
    <dxf>
      <fill>
        <patternFill>
          <bgColor rgb="FFFFFF00"/>
        </patternFill>
      </fill>
    </dxf>
    <dxf>
      <fill>
        <patternFill>
          <bgColor theme="8" tint="0.39994506668294322"/>
        </patternFill>
      </fill>
    </dxf>
    <dxf>
      <fill>
        <patternFill>
          <bgColor rgb="FFFF0000"/>
        </patternFill>
      </fill>
    </dxf>
    <dxf>
      <fill>
        <patternFill>
          <bgColor theme="5"/>
        </patternFill>
      </fill>
    </dxf>
    <dxf>
      <fill>
        <patternFill>
          <bgColor rgb="FFFFFF00"/>
        </patternFill>
      </fill>
    </dxf>
    <dxf>
      <fill>
        <patternFill>
          <bgColor theme="8" tint="0.39994506668294322"/>
        </patternFill>
      </fill>
    </dxf>
    <dxf>
      <fill>
        <patternFill>
          <bgColor rgb="FFFF0000"/>
        </patternFill>
      </fill>
    </dxf>
    <dxf>
      <fill>
        <patternFill>
          <bgColor theme="5"/>
        </patternFill>
      </fill>
    </dxf>
    <dxf>
      <fill>
        <patternFill>
          <bgColor theme="5"/>
        </patternFill>
      </fill>
    </dxf>
    <dxf>
      <fill>
        <patternFill>
          <bgColor theme="8" tint="0.39994506668294322"/>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theme="5"/>
        </patternFill>
      </fill>
    </dxf>
    <dxf>
      <fill>
        <patternFill>
          <bgColor theme="8" tint="0.39994506668294322"/>
        </patternFill>
      </fill>
    </dxf>
    <dxf>
      <fill>
        <patternFill>
          <bgColor theme="8" tint="0.39994506668294322"/>
        </patternFill>
      </fill>
    </dxf>
    <dxf>
      <fill>
        <patternFill>
          <bgColor rgb="FFFFFF00"/>
        </patternFill>
      </fill>
    </dxf>
    <dxf>
      <fill>
        <patternFill>
          <bgColor theme="5"/>
        </patternFill>
      </fill>
    </dxf>
    <dxf>
      <fill>
        <patternFill>
          <bgColor rgb="FFFF0000"/>
        </patternFill>
      </fill>
    </dxf>
    <dxf>
      <fill>
        <patternFill>
          <bgColor rgb="FFFF0000"/>
        </patternFill>
      </fill>
    </dxf>
    <dxf>
      <fill>
        <patternFill>
          <bgColor theme="5"/>
        </patternFill>
      </fill>
    </dxf>
    <dxf>
      <fill>
        <patternFill>
          <bgColor rgb="FFFFFF00"/>
        </patternFill>
      </fill>
    </dxf>
    <dxf>
      <fill>
        <patternFill>
          <bgColor theme="8" tint="0.39994506668294322"/>
        </patternFill>
      </fill>
    </dxf>
    <dxf>
      <fill>
        <patternFill>
          <bgColor theme="8" tint="0.39994506668294322"/>
        </patternFill>
      </fill>
    </dxf>
    <dxf>
      <fill>
        <patternFill>
          <bgColor rgb="FFFFFF00"/>
        </patternFill>
      </fill>
    </dxf>
    <dxf>
      <fill>
        <patternFill>
          <bgColor theme="5"/>
        </patternFill>
      </fill>
    </dxf>
    <dxf>
      <fill>
        <patternFill>
          <bgColor rgb="FFFF0000"/>
        </patternFill>
      </fill>
    </dxf>
    <dxf>
      <fill>
        <patternFill>
          <bgColor rgb="FFFF0000"/>
        </patternFill>
      </fill>
    </dxf>
    <dxf>
      <fill>
        <patternFill>
          <bgColor theme="5"/>
        </patternFill>
      </fill>
    </dxf>
    <dxf>
      <fill>
        <patternFill>
          <bgColor rgb="FFFFFF00"/>
        </patternFill>
      </fill>
    </dxf>
    <dxf>
      <fill>
        <patternFill>
          <bgColor theme="8" tint="0.39994506668294322"/>
        </patternFill>
      </fill>
    </dxf>
    <dxf>
      <fill>
        <patternFill>
          <bgColor theme="8" tint="0.39994506668294322"/>
        </patternFill>
      </fill>
    </dxf>
    <dxf>
      <fill>
        <patternFill>
          <bgColor rgb="FFFFFF00"/>
        </patternFill>
      </fill>
    </dxf>
    <dxf>
      <fill>
        <patternFill>
          <bgColor theme="5"/>
        </patternFill>
      </fill>
    </dxf>
    <dxf>
      <fill>
        <patternFill>
          <bgColor rgb="FFFF0000"/>
        </patternFill>
      </fill>
    </dxf>
    <dxf>
      <fill>
        <patternFill>
          <bgColor rgb="FFFF0000"/>
        </patternFill>
      </fill>
    </dxf>
    <dxf>
      <fill>
        <patternFill>
          <bgColor theme="5"/>
        </patternFill>
      </fill>
    </dxf>
    <dxf>
      <fill>
        <patternFill>
          <bgColor rgb="FFFFFF00"/>
        </patternFill>
      </fill>
    </dxf>
    <dxf>
      <fill>
        <patternFill>
          <bgColor theme="8" tint="0.39994506668294322"/>
        </patternFill>
      </fill>
    </dxf>
    <dxf>
      <fill>
        <patternFill>
          <bgColor rgb="FFFF0000"/>
        </patternFill>
      </fill>
    </dxf>
    <dxf>
      <fill>
        <patternFill>
          <bgColor theme="5"/>
        </patternFill>
      </fill>
    </dxf>
    <dxf>
      <fill>
        <patternFill>
          <bgColor theme="8" tint="0.39994506668294322"/>
        </patternFill>
      </fill>
    </dxf>
    <dxf>
      <fill>
        <patternFill>
          <bgColor rgb="FFFFFF00"/>
        </patternFill>
      </fill>
    </dxf>
    <dxf>
      <fill>
        <patternFill>
          <bgColor rgb="FFFF0000"/>
        </patternFill>
      </fill>
    </dxf>
    <dxf>
      <fill>
        <patternFill>
          <bgColor theme="5"/>
        </patternFill>
      </fill>
    </dxf>
    <dxf>
      <fill>
        <patternFill>
          <bgColor rgb="FFFFFF00"/>
        </patternFill>
      </fill>
    </dxf>
    <dxf>
      <fill>
        <patternFill>
          <bgColor theme="8" tint="0.39994506668294322"/>
        </patternFill>
      </fill>
    </dxf>
    <dxf>
      <fill>
        <patternFill>
          <bgColor rgb="FFFF0000"/>
        </patternFill>
      </fill>
    </dxf>
    <dxf>
      <fill>
        <patternFill>
          <bgColor theme="5"/>
        </patternFill>
      </fill>
    </dxf>
    <dxf>
      <fill>
        <patternFill>
          <bgColor theme="8" tint="0.39994506668294322"/>
        </patternFill>
      </fill>
    </dxf>
    <dxf>
      <fill>
        <patternFill>
          <bgColor rgb="FFFFFF00"/>
        </patternFill>
      </fill>
    </dxf>
    <dxf>
      <fill>
        <patternFill>
          <bgColor rgb="FFFFFF00"/>
        </patternFill>
      </fill>
    </dxf>
    <dxf>
      <fill>
        <patternFill>
          <bgColor theme="8" tint="0.39994506668294322"/>
        </patternFill>
      </fill>
    </dxf>
    <dxf>
      <fill>
        <patternFill>
          <bgColor theme="5"/>
        </patternFill>
      </fill>
    </dxf>
    <dxf>
      <fill>
        <patternFill>
          <bgColor rgb="FFFF0000"/>
        </patternFill>
      </fill>
    </dxf>
    <dxf>
      <fill>
        <patternFill>
          <bgColor rgb="FFFFFF00"/>
        </patternFill>
      </fill>
    </dxf>
    <dxf>
      <fill>
        <patternFill>
          <bgColor rgb="FFFF0000"/>
        </patternFill>
      </fill>
    </dxf>
    <dxf>
      <fill>
        <patternFill>
          <bgColor theme="5"/>
        </patternFill>
      </fill>
    </dxf>
    <dxf>
      <fill>
        <patternFill>
          <bgColor theme="8" tint="0.39994506668294322"/>
        </patternFill>
      </fill>
    </dxf>
    <dxf>
      <fill>
        <patternFill>
          <bgColor theme="8" tint="0.39994506668294322"/>
        </patternFill>
      </fill>
    </dxf>
    <dxf>
      <fill>
        <patternFill>
          <bgColor rgb="FFFFFF00"/>
        </patternFill>
      </fill>
    </dxf>
    <dxf>
      <fill>
        <patternFill>
          <bgColor rgb="FFFF0000"/>
        </patternFill>
      </fill>
    </dxf>
    <dxf>
      <fill>
        <patternFill>
          <bgColor theme="5"/>
        </patternFill>
      </fill>
    </dxf>
    <dxf>
      <fill>
        <patternFill>
          <bgColor rgb="FFFF0000"/>
        </patternFill>
      </fill>
    </dxf>
    <dxf>
      <fill>
        <patternFill>
          <bgColor theme="5"/>
        </patternFill>
      </fill>
    </dxf>
    <dxf>
      <fill>
        <patternFill>
          <bgColor rgb="FFFFFF00"/>
        </patternFill>
      </fill>
    </dxf>
    <dxf>
      <fill>
        <patternFill>
          <bgColor theme="8" tint="0.39994506668294322"/>
        </patternFill>
      </fill>
    </dxf>
    <dxf>
      <fill>
        <patternFill>
          <bgColor theme="8" tint="0.39994506668294322"/>
        </patternFill>
      </fill>
    </dxf>
    <dxf>
      <fill>
        <patternFill>
          <bgColor rgb="FFFFFF00"/>
        </patternFill>
      </fill>
    </dxf>
    <dxf>
      <fill>
        <patternFill>
          <bgColor rgb="FFFF0000"/>
        </patternFill>
      </fill>
    </dxf>
    <dxf>
      <fill>
        <patternFill>
          <bgColor theme="5"/>
        </patternFill>
      </fill>
    </dxf>
    <dxf>
      <fill>
        <patternFill>
          <bgColor theme="8" tint="0.39994506668294322"/>
        </patternFill>
      </fill>
    </dxf>
    <dxf>
      <fill>
        <patternFill>
          <bgColor rgb="FFFF0000"/>
        </patternFill>
      </fill>
    </dxf>
    <dxf>
      <fill>
        <patternFill>
          <bgColor theme="5"/>
        </patternFill>
      </fill>
    </dxf>
    <dxf>
      <fill>
        <patternFill>
          <bgColor rgb="FFFFFF00"/>
        </patternFill>
      </fill>
    </dxf>
    <dxf>
      <fill>
        <patternFill>
          <bgColor theme="8" tint="0.39994506668294322"/>
        </patternFill>
      </fill>
    </dxf>
    <dxf>
      <fill>
        <patternFill>
          <bgColor rgb="FFFFFF00"/>
        </patternFill>
      </fill>
    </dxf>
    <dxf>
      <fill>
        <patternFill>
          <bgColor theme="5"/>
        </patternFill>
      </fill>
    </dxf>
    <dxf>
      <fill>
        <patternFill>
          <bgColor rgb="FFFF0000"/>
        </patternFill>
      </fill>
    </dxf>
    <dxf>
      <fill>
        <patternFill>
          <bgColor theme="5"/>
        </patternFill>
      </fill>
    </dxf>
    <dxf>
      <fill>
        <patternFill>
          <bgColor rgb="FFFFFF00"/>
        </patternFill>
      </fill>
    </dxf>
    <dxf>
      <fill>
        <patternFill>
          <bgColor theme="8" tint="0.39994506668294322"/>
        </patternFill>
      </fill>
    </dxf>
    <dxf>
      <fill>
        <patternFill>
          <bgColor rgb="FFFF0000"/>
        </patternFill>
      </fill>
    </dxf>
    <dxf>
      <fill>
        <patternFill>
          <bgColor theme="8" tint="0.39994506668294322"/>
        </patternFill>
      </fill>
    </dxf>
    <dxf>
      <fill>
        <patternFill>
          <bgColor rgb="FFFF0000"/>
        </patternFill>
      </fill>
    </dxf>
    <dxf>
      <fill>
        <patternFill>
          <bgColor theme="5"/>
        </patternFill>
      </fill>
    </dxf>
    <dxf>
      <fill>
        <patternFill>
          <bgColor rgb="FFFFFF00"/>
        </patternFill>
      </fill>
    </dxf>
    <dxf>
      <fill>
        <patternFill>
          <bgColor rgb="FFFF0000"/>
        </patternFill>
      </fill>
    </dxf>
    <dxf>
      <fill>
        <patternFill>
          <bgColor theme="5"/>
        </patternFill>
      </fill>
    </dxf>
    <dxf>
      <fill>
        <patternFill>
          <bgColor rgb="FFFFFF00"/>
        </patternFill>
      </fill>
    </dxf>
    <dxf>
      <fill>
        <patternFill>
          <bgColor theme="8" tint="0.39994506668294322"/>
        </patternFill>
      </fill>
    </dxf>
    <dxf>
      <fill>
        <patternFill>
          <bgColor theme="8" tint="0.39994506668294322"/>
        </patternFill>
      </fill>
    </dxf>
    <dxf>
      <fill>
        <patternFill>
          <bgColor rgb="FFFFFF00"/>
        </patternFill>
      </fill>
    </dxf>
    <dxf>
      <fill>
        <patternFill>
          <bgColor theme="5"/>
        </patternFill>
      </fill>
    </dxf>
    <dxf>
      <fill>
        <patternFill>
          <bgColor rgb="FFFF0000"/>
        </patternFill>
      </fill>
    </dxf>
    <dxf>
      <fill>
        <patternFill>
          <bgColor rgb="FFFF0000"/>
        </patternFill>
      </fill>
    </dxf>
    <dxf>
      <fill>
        <patternFill>
          <bgColor theme="5"/>
        </patternFill>
      </fill>
    </dxf>
    <dxf>
      <fill>
        <patternFill>
          <bgColor rgb="FFFFFF00"/>
        </patternFill>
      </fill>
    </dxf>
    <dxf>
      <fill>
        <patternFill>
          <bgColor theme="8" tint="0.39994506668294322"/>
        </patternFill>
      </fill>
    </dxf>
    <dxf>
      <fill>
        <patternFill>
          <bgColor rgb="FFFF0000"/>
        </patternFill>
      </fill>
    </dxf>
    <dxf>
      <fill>
        <patternFill>
          <bgColor theme="5"/>
        </patternFill>
      </fill>
    </dxf>
    <dxf>
      <fill>
        <patternFill>
          <bgColor rgb="FFFFFF00"/>
        </patternFill>
      </fill>
    </dxf>
    <dxf>
      <fill>
        <patternFill>
          <bgColor theme="8" tint="0.39994506668294322"/>
        </patternFill>
      </fill>
    </dxf>
    <dxf>
      <fill>
        <patternFill>
          <bgColor theme="5"/>
        </patternFill>
      </fill>
    </dxf>
    <dxf>
      <fill>
        <patternFill>
          <bgColor rgb="FFFFFF00"/>
        </patternFill>
      </fill>
    </dxf>
    <dxf>
      <fill>
        <patternFill>
          <bgColor theme="8" tint="0.39994506668294322"/>
        </patternFill>
      </fill>
    </dxf>
    <dxf>
      <fill>
        <patternFill>
          <bgColor rgb="FFFF0000"/>
        </patternFill>
      </fill>
    </dxf>
    <dxf>
      <fill>
        <patternFill>
          <bgColor rgb="FFFF0000"/>
        </patternFill>
      </fill>
    </dxf>
    <dxf>
      <fill>
        <patternFill>
          <bgColor rgb="FFFFFF00"/>
        </patternFill>
      </fill>
    </dxf>
    <dxf>
      <fill>
        <patternFill>
          <bgColor theme="8" tint="0.39994506668294322"/>
        </patternFill>
      </fill>
    </dxf>
    <dxf>
      <fill>
        <patternFill>
          <bgColor theme="5"/>
        </patternFill>
      </fill>
    </dxf>
  </dxfs>
  <tableStyles count="0" defaultTableStyle="TableStyleMedium2" defaultPivotStyle="PivotStyleLight16"/>
  <colors>
    <mruColors>
      <color rgb="FF9751CB"/>
      <color rgb="FF7A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13" Type="http://schemas.openxmlformats.org/officeDocument/2006/relationships/customXml" Target="../customXml/item2.xml"/><Relationship Id="rId3" Type="http://schemas.openxmlformats.org/officeDocument/2006/relationships/theme" Target="theme/theme1.xml"/><Relationship Id="rId7" Type="http://schemas.microsoft.com/office/2022/10/relationships/richValueRel" Target="richData/richValueRel.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alcChain" Target="calcChain.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90689</xdr:colOff>
      <xdr:row>6</xdr:row>
      <xdr:rowOff>71469</xdr:rowOff>
    </xdr:to>
    <xdr:pic>
      <xdr:nvPicPr>
        <xdr:cNvPr id="2" name="Picture 1">
          <a:extLst>
            <a:ext uri="{FF2B5EF4-FFF2-40B4-BE49-F238E27FC236}">
              <a16:creationId xmlns:a16="http://schemas.microsoft.com/office/drawing/2014/main" id="{6A2E0D62-9836-4BD7-9296-93AB67A5158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0"/>
          <a:ext cx="1189239" cy="105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657225</xdr:colOff>
      <xdr:row>0</xdr:row>
      <xdr:rowOff>47625</xdr:rowOff>
    </xdr:from>
    <xdr:to>
      <xdr:col>2</xdr:col>
      <xdr:colOff>4133850</xdr:colOff>
      <xdr:row>6</xdr:row>
      <xdr:rowOff>38100</xdr:rowOff>
    </xdr:to>
    <xdr:pic>
      <xdr:nvPicPr>
        <xdr:cNvPr id="5" name="Picture 4">
          <a:extLst>
            <a:ext uri="{FF2B5EF4-FFF2-40B4-BE49-F238E27FC236}">
              <a16:creationId xmlns:a16="http://schemas.microsoft.com/office/drawing/2014/main" id="{15815C85-CA4F-44A1-AB9A-5E733A0586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33550" y="47625"/>
          <a:ext cx="3476625"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Contracts Register</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B1:AJ478"/>
  <sheetViews>
    <sheetView tabSelected="1" zoomScale="85" zoomScaleNormal="85" workbookViewId="0">
      <pane xSplit="3" topLeftCell="D1" activePane="topRight" state="frozen"/>
      <selection activeCell="A11" sqref="A11"/>
      <selection pane="topRight" activeCell="B11" sqref="B11"/>
    </sheetView>
  </sheetViews>
  <sheetFormatPr defaultColWidth="9.109375" defaultRowHeight="13.2" x14ac:dyDescent="0.25"/>
  <cols>
    <col min="1" max="1" width="2.5546875" style="29" customWidth="1"/>
    <col min="2" max="2" width="15.88671875" style="29" customWidth="1"/>
    <col min="3" max="3" width="65.33203125" style="29" customWidth="1"/>
    <col min="4" max="4" width="7" style="29" customWidth="1"/>
    <col min="5" max="5" width="9.33203125" style="29" customWidth="1"/>
    <col min="6" max="6" width="8" style="29" customWidth="1"/>
    <col min="7" max="7" width="5.6640625" style="29" customWidth="1"/>
    <col min="8" max="8" width="8.109375" style="29" customWidth="1"/>
    <col min="9" max="9" width="6.88671875" style="29" customWidth="1"/>
    <col min="10" max="10" width="7.88671875" style="29" customWidth="1"/>
    <col min="11" max="11" width="5.6640625" style="29" customWidth="1"/>
    <col min="12" max="12" width="8" style="29" customWidth="1"/>
    <col min="13" max="13" width="5.6640625" style="29" customWidth="1"/>
    <col min="14" max="14" width="9" style="29" customWidth="1"/>
    <col min="15" max="15" width="6.109375" style="29" customWidth="1"/>
    <col min="16" max="16" width="9.33203125" style="29" customWidth="1"/>
    <col min="17" max="17" width="5.6640625" style="29" customWidth="1"/>
    <col min="18" max="18" width="8.44140625" style="29" customWidth="1"/>
    <col min="19" max="19" width="6.6640625" style="29" customWidth="1"/>
    <col min="20" max="26" width="5.6640625" style="29" customWidth="1"/>
    <col min="27" max="27" width="14.6640625" style="29" customWidth="1"/>
    <col min="28" max="28" width="5.6640625" style="29" customWidth="1"/>
    <col min="29" max="29" width="20" style="29" customWidth="1"/>
    <col min="30" max="30" width="20.44140625" style="29" customWidth="1"/>
    <col min="31" max="31" width="13.5546875" style="29" customWidth="1"/>
    <col min="32" max="32" width="28.44140625" style="29" customWidth="1"/>
    <col min="33" max="33" width="11.109375" style="29" customWidth="1"/>
    <col min="34" max="34" width="10.88671875" style="29" customWidth="1"/>
    <col min="35" max="35" width="73.5546875" style="43" customWidth="1"/>
    <col min="36" max="36" width="79.33203125" style="42" customWidth="1"/>
    <col min="37" max="37" width="33.5546875" style="29" customWidth="1"/>
    <col min="38" max="16384" width="9.109375" style="29"/>
  </cols>
  <sheetData>
    <row r="1" spans="2:36" x14ac:dyDescent="0.25">
      <c r="E1" s="29" t="e" vm="1">
        <v>#VALUE!</v>
      </c>
      <c r="AJ1" s="43"/>
    </row>
    <row r="2" spans="2:36" x14ac:dyDescent="0.25">
      <c r="AI2" s="38"/>
      <c r="AJ2" s="43"/>
    </row>
    <row r="3" spans="2:36" ht="14.4" x14ac:dyDescent="0.3">
      <c r="C3"/>
      <c r="AI3" s="38"/>
      <c r="AJ3" s="43"/>
    </row>
    <row r="4" spans="2:36" x14ac:dyDescent="0.25">
      <c r="AI4" s="38"/>
      <c r="AJ4" s="43"/>
    </row>
    <row r="5" spans="2:36" x14ac:dyDescent="0.25">
      <c r="AI5" s="38"/>
      <c r="AJ5" s="43"/>
    </row>
    <row r="6" spans="2:36" x14ac:dyDescent="0.25">
      <c r="AI6" s="38"/>
      <c r="AJ6" s="43"/>
    </row>
    <row r="7" spans="2:36" x14ac:dyDescent="0.25">
      <c r="AI7" s="38"/>
      <c r="AJ7" s="43"/>
    </row>
    <row r="8" spans="2:36" ht="17.399999999999999" x14ac:dyDescent="0.3">
      <c r="C8" s="77"/>
      <c r="D8" s="30"/>
      <c r="E8" s="30"/>
      <c r="F8" s="37" t="s">
        <v>0</v>
      </c>
      <c r="G8" s="30"/>
      <c r="H8" s="30"/>
      <c r="I8" s="30"/>
      <c r="J8" s="30"/>
      <c r="K8" s="30"/>
      <c r="L8" s="30"/>
      <c r="M8" s="30"/>
      <c r="N8" s="30"/>
      <c r="O8" s="30"/>
      <c r="P8" s="30"/>
      <c r="Q8" s="30"/>
      <c r="R8" s="30"/>
      <c r="S8" s="30"/>
      <c r="T8" s="30"/>
      <c r="U8" s="30"/>
      <c r="V8" s="30"/>
      <c r="W8" s="30"/>
      <c r="X8" s="30"/>
      <c r="Y8" s="30"/>
      <c r="Z8" s="30"/>
      <c r="AA8" s="30"/>
      <c r="AB8" s="30"/>
      <c r="AC8" s="30"/>
      <c r="AD8" s="30"/>
      <c r="AE8" s="30"/>
      <c r="AJ8" s="43"/>
    </row>
    <row r="9" spans="2:36" ht="21" x14ac:dyDescent="0.4">
      <c r="B9" s="78" t="s">
        <v>948</v>
      </c>
      <c r="C9" s="30"/>
      <c r="D9" s="30"/>
      <c r="E9" s="30"/>
      <c r="F9" s="30"/>
      <c r="G9" s="30"/>
      <c r="H9" s="30"/>
      <c r="I9" s="30"/>
      <c r="J9" s="30"/>
      <c r="K9" s="30"/>
      <c r="L9" s="30"/>
      <c r="M9" s="30"/>
      <c r="N9" s="30"/>
      <c r="O9" s="30"/>
      <c r="P9" s="30"/>
      <c r="Q9" s="30"/>
      <c r="R9" s="30"/>
      <c r="S9" s="30"/>
      <c r="T9" s="30"/>
      <c r="U9" s="30"/>
      <c r="V9" s="30"/>
      <c r="W9" s="30"/>
      <c r="X9" s="30"/>
      <c r="Y9" s="30"/>
      <c r="Z9" s="30"/>
      <c r="AA9" s="30"/>
      <c r="AB9" s="30"/>
      <c r="AC9" s="30"/>
      <c r="AD9" s="30"/>
      <c r="AE9" s="30"/>
      <c r="AJ9" s="43"/>
    </row>
    <row r="10" spans="2:36" ht="21" x14ac:dyDescent="0.4">
      <c r="B10" s="79" t="s">
        <v>947</v>
      </c>
      <c r="C10" s="30"/>
      <c r="D10" s="30"/>
      <c r="E10" s="30"/>
      <c r="F10" s="109" t="s">
        <v>1</v>
      </c>
      <c r="G10" s="110"/>
      <c r="H10" s="110"/>
      <c r="I10" s="110"/>
      <c r="J10" s="110"/>
      <c r="K10" s="110"/>
      <c r="L10" s="110"/>
      <c r="M10" s="111"/>
      <c r="N10" s="109" t="s">
        <v>2</v>
      </c>
      <c r="O10" s="110"/>
      <c r="P10" s="110"/>
      <c r="Q10" s="110"/>
      <c r="R10" s="110"/>
      <c r="S10" s="111"/>
      <c r="T10" s="106" t="s">
        <v>984</v>
      </c>
      <c r="U10" s="107"/>
      <c r="V10" s="107"/>
      <c r="W10" s="107"/>
      <c r="X10" s="107"/>
      <c r="Y10" s="108"/>
      <c r="Z10" s="106" t="s">
        <v>952</v>
      </c>
      <c r="AA10" s="108"/>
      <c r="AB10" s="105" t="s">
        <v>59</v>
      </c>
      <c r="AC10" s="105"/>
      <c r="AD10" s="30"/>
      <c r="AE10" s="30"/>
      <c r="AJ10" s="43"/>
    </row>
    <row r="11" spans="2:36" ht="15.6" x14ac:dyDescent="0.3">
      <c r="B11" s="1">
        <v>45820</v>
      </c>
      <c r="C11" s="30"/>
      <c r="D11" s="30"/>
      <c r="E11" s="30"/>
      <c r="F11" s="109" t="s">
        <v>3</v>
      </c>
      <c r="G11" s="111"/>
      <c r="H11" s="109" t="s">
        <v>4</v>
      </c>
      <c r="I11" s="111"/>
      <c r="J11" s="109" t="s">
        <v>5</v>
      </c>
      <c r="K11" s="111"/>
      <c r="L11" s="109" t="s">
        <v>6</v>
      </c>
      <c r="M11" s="111"/>
      <c r="N11" s="109" t="s">
        <v>7</v>
      </c>
      <c r="O11" s="111"/>
      <c r="P11" s="109" t="s">
        <v>8</v>
      </c>
      <c r="Q11" s="111"/>
      <c r="R11" s="109" t="s">
        <v>9</v>
      </c>
      <c r="S11" s="111"/>
      <c r="T11" s="105" t="s">
        <v>951</v>
      </c>
      <c r="U11" s="105"/>
      <c r="V11" s="105" t="s">
        <v>56</v>
      </c>
      <c r="W11" s="105"/>
      <c r="X11" s="105" t="s">
        <v>70</v>
      </c>
      <c r="Y11" s="105"/>
      <c r="Z11" s="106" t="s">
        <v>953</v>
      </c>
      <c r="AA11" s="108"/>
      <c r="AB11" s="105" t="s">
        <v>60</v>
      </c>
      <c r="AC11" s="105"/>
      <c r="AD11" s="30"/>
      <c r="AE11" s="30"/>
      <c r="AJ11" s="43"/>
    </row>
    <row r="12" spans="2:36" x14ac:dyDescent="0.25">
      <c r="C12" s="31" t="s">
        <v>10</v>
      </c>
      <c r="D12" s="31" t="s">
        <v>11</v>
      </c>
      <c r="E12" s="31" t="s">
        <v>12</v>
      </c>
      <c r="F12" s="31" t="s">
        <v>12</v>
      </c>
      <c r="G12" s="31" t="s">
        <v>13</v>
      </c>
      <c r="H12" s="31" t="s">
        <v>12</v>
      </c>
      <c r="I12" s="31" t="s">
        <v>14</v>
      </c>
      <c r="J12" s="31" t="s">
        <v>12</v>
      </c>
      <c r="K12" s="31" t="s">
        <v>14</v>
      </c>
      <c r="L12" s="31" t="s">
        <v>12</v>
      </c>
      <c r="M12" s="31" t="s">
        <v>14</v>
      </c>
      <c r="N12" s="31" t="s">
        <v>12</v>
      </c>
      <c r="O12" s="31" t="s">
        <v>14</v>
      </c>
      <c r="P12" s="31" t="s">
        <v>12</v>
      </c>
      <c r="Q12" s="31" t="s">
        <v>14</v>
      </c>
      <c r="R12" s="31" t="s">
        <v>12</v>
      </c>
      <c r="S12" s="31" t="s">
        <v>14</v>
      </c>
      <c r="T12" s="31" t="s">
        <v>12</v>
      </c>
      <c r="U12" s="31" t="s">
        <v>14</v>
      </c>
      <c r="V12" s="31" t="s">
        <v>12</v>
      </c>
      <c r="W12" s="31" t="s">
        <v>14</v>
      </c>
      <c r="X12" s="31" t="s">
        <v>12</v>
      </c>
      <c r="Y12" s="31" t="s">
        <v>14</v>
      </c>
      <c r="Z12" s="31" t="s">
        <v>12</v>
      </c>
      <c r="AA12" s="31" t="s">
        <v>14</v>
      </c>
      <c r="AB12" s="31" t="s">
        <v>12</v>
      </c>
      <c r="AC12" s="31" t="s">
        <v>14</v>
      </c>
      <c r="AD12" s="30"/>
      <c r="AE12" s="30"/>
      <c r="AJ12" s="43"/>
    </row>
    <row r="13" spans="2:36" x14ac:dyDescent="0.25">
      <c r="C13" s="10" t="s">
        <v>941</v>
      </c>
      <c r="D13" s="2">
        <f>COUNTIF($D$29:$D$465, C13)</f>
        <v>286</v>
      </c>
      <c r="E13" s="3">
        <f>SUMIF($D$29:$D$465, C13, $E$29:$E$465)</f>
        <v>1136.6487137304466</v>
      </c>
      <c r="F13" s="3">
        <f>SUMIF($D$29:$D$465, C13, $F$29:$F$465)</f>
        <v>919.81697151375988</v>
      </c>
      <c r="G13" s="4">
        <f>COUNTIFS($D$29:$D$465, C13, $G$29:$G$465, "=100")</f>
        <v>190</v>
      </c>
      <c r="H13" s="3">
        <f>SUMIF($D$29:$D$465, C13, $H$29:$H$465)</f>
        <v>55.443573987595762</v>
      </c>
      <c r="I13" s="4">
        <f>COUNTIFS($D$29:$D$465, C13, $I$29:$I$465, "&gt;0")</f>
        <v>81</v>
      </c>
      <c r="J13" s="3">
        <f>SUMIF($D$29:$D$465, C13, $J$29:$J$465)</f>
        <v>100.57060609733236</v>
      </c>
      <c r="K13" s="4">
        <f>COUNTIFS($D$29:$D$465, C13, $K$29:$K$465, "&gt;0")</f>
        <v>76</v>
      </c>
      <c r="L13" s="3">
        <f>SUMIF($D$29:$D$465, C13, $L$29:$L$465)</f>
        <v>60.817562131758216</v>
      </c>
      <c r="M13" s="4">
        <f t="shared" ref="M13:M18" si="0">COUNTIFS($D$29:$D$465, C13, $M$29:$M$465, "&gt;0")</f>
        <v>48</v>
      </c>
      <c r="N13" s="3">
        <f>SUMIF($D$29:$D$465, C13, $N$29:$N$465)</f>
        <v>136.71671305195986</v>
      </c>
      <c r="O13" s="2">
        <f>COUNTIFS($D$29:$D$465, C13, $O$29:$O$465, "&gt;0")</f>
        <v>275</v>
      </c>
      <c r="P13" s="3">
        <f>SUMIF($D$29:$D$465, C13, $P$29:$P$465)</f>
        <v>77.231295576360566</v>
      </c>
      <c r="Q13" s="2">
        <f>COUNTIFS($D$29:$D$465, C13, $Q$29:$Q$465, "&gt;0")</f>
        <v>259</v>
      </c>
      <c r="R13" s="3">
        <f>SUMIF($D$29:$D$465, C13, $R$29:$R$465)</f>
        <v>51.246980762022396</v>
      </c>
      <c r="S13" s="2">
        <f>COUNTIFS($D$29:$D$465, C13, $S$29:$S$465, "&gt;0")</f>
        <v>225</v>
      </c>
      <c r="T13" s="26">
        <f>SUMIF($D$29:$D$465, C13, $T$29:$T$465)</f>
        <v>6.8456244959303856</v>
      </c>
      <c r="U13" s="2">
        <f>COUNTIFS($D$29:$D$465, C13, $U$29:$U$465, "&gt;0")</f>
        <v>38</v>
      </c>
      <c r="V13" s="26">
        <f>SUMIF($D$29:$D$465, C13, $V$29:$V$465)</f>
        <v>27.87840056516573</v>
      </c>
      <c r="W13" s="2">
        <f>COUNTIFS($D$29:$D$465, C13, $W$29:$W$465, "&gt;0")</f>
        <v>68</v>
      </c>
      <c r="X13" s="26">
        <f>SUMIF($D$29:$D$465, C13, $X$29:$X$465)</f>
        <v>8.241824733382396</v>
      </c>
      <c r="Y13" s="2">
        <f>COUNTIFS($D$29:$D$465, C13, $Y$29:$Y$465, "&gt;0")</f>
        <v>63</v>
      </c>
      <c r="Z13" s="26">
        <f t="shared" ref="Z13:Z18" si="1">SUMIF($D$29:$D$465, C13, $Z$29:$Z$465)</f>
        <v>136.71671305195986</v>
      </c>
      <c r="AA13" s="2">
        <f t="shared" ref="AA13:AA18" si="2">COUNTIFS($D$29:$D$465, C13, $AA$29:$AA$465, "&gt;0")</f>
        <v>275</v>
      </c>
      <c r="AB13" s="26">
        <f>SUMIF($D$29:$D$465, C13, $AB$29:$AB$465)</f>
        <v>201.38010798406037</v>
      </c>
      <c r="AC13" s="2">
        <f>COUNTIFS($D$29:$D$465, C13, $AC$29:$AC$465, "&gt;0")</f>
        <v>57</v>
      </c>
      <c r="AD13" s="30"/>
      <c r="AE13" s="30"/>
      <c r="AI13" s="29"/>
      <c r="AJ13" s="43"/>
    </row>
    <row r="14" spans="2:36" x14ac:dyDescent="0.25">
      <c r="C14" s="10" t="s">
        <v>943</v>
      </c>
      <c r="D14" s="2">
        <f t="shared" ref="D14:D18" si="3">COUNTIF($D$29:$D$465, C14)</f>
        <v>55</v>
      </c>
      <c r="E14" s="3">
        <f t="shared" ref="E14:E18" si="4">SUMIF($D$29:$D$465, C14, $E$29:$E$465)</f>
        <v>1951.9779753017647</v>
      </c>
      <c r="F14" s="3">
        <f t="shared" ref="F14:F18" si="5">SUMIF($D$29:$D$465, C14, $F$29:$F$465)</f>
        <v>1619.9374175619409</v>
      </c>
      <c r="G14" s="4">
        <f t="shared" ref="G14:G18" si="6">COUNTIFS($D$29:$D$465, C14, $G$29:$G$465, "=100")</f>
        <v>27</v>
      </c>
      <c r="H14" s="3">
        <f t="shared" ref="H14:H18" si="7">SUMIF($D$29:$D$465, C14, $H$29:$H$465)</f>
        <v>61.385763662491705</v>
      </c>
      <c r="I14" s="4">
        <f t="shared" ref="I14:I18" si="8">COUNTIFS($D$29:$D$465, C14, $I$29:$I$465, "&gt;0")</f>
        <v>27</v>
      </c>
      <c r="J14" s="3">
        <f t="shared" ref="J14:J18" si="9">SUMIF($D$29:$D$465, C14, $J$29:$J$465)</f>
        <v>45.849449808489133</v>
      </c>
      <c r="K14" s="4">
        <f t="shared" ref="K14:K18" si="10">COUNTIFS($D$29:$D$465, C14, $K$29:$K$465, "&gt;0")</f>
        <v>27</v>
      </c>
      <c r="L14" s="3">
        <f t="shared" ref="L14:L18" si="11">SUMIF($D$29:$D$465, C14, $L$29:$L$465)</f>
        <v>224.80534426884307</v>
      </c>
      <c r="M14" s="4">
        <f t="shared" si="0"/>
        <v>20</v>
      </c>
      <c r="N14" s="3">
        <f t="shared" ref="N14:N18" si="12">SUMIF($D$29:$D$465, C14, $N$29:$N$465)</f>
        <v>337.3852192099456</v>
      </c>
      <c r="O14" s="2">
        <f t="shared" ref="O14:O18" si="13">COUNTIFS($D$29:$D$465, C14, $O$29:$O$465, "&gt;0")</f>
        <v>55</v>
      </c>
      <c r="P14" s="3">
        <f t="shared" ref="P14:P18" si="14">SUMIF($D$29:$D$465, C14, $P$29:$P$465)</f>
        <v>203.07925662308202</v>
      </c>
      <c r="Q14" s="2">
        <f t="shared" ref="Q14:Q18" si="15">COUNTIFS($D$29:$D$465, C14, $Q$29:$Q$465, "&gt;0")</f>
        <v>54</v>
      </c>
      <c r="R14" s="3">
        <f t="shared" ref="R14:R18" si="16">SUMIF($D$29:$D$465, C14, $R$29:$R$465)</f>
        <v>143.67692826189432</v>
      </c>
      <c r="S14" s="2">
        <f t="shared" ref="S14:S18" si="17">COUNTIFS($D$29:$D$465, C14, $S$29:$S$465, "&gt;0")</f>
        <v>50</v>
      </c>
      <c r="T14" s="26">
        <f t="shared" ref="T14:T18" si="18">SUMIF($D$29:$D$465, C14, $T$29:$T$465)</f>
        <v>7.3394506950801253</v>
      </c>
      <c r="U14" s="2">
        <f t="shared" ref="U14:U18" si="19">COUNTIFS($D$29:$D$465, C14, $U$29:$U$465, "&gt;0")</f>
        <v>17</v>
      </c>
      <c r="V14" s="26">
        <f t="shared" ref="V14:V18" si="20">SUMIF($D$29:$D$465, C14, $V$29:$V$465)</f>
        <v>69.743934921339218</v>
      </c>
      <c r="W14" s="2">
        <f t="shared" ref="W14:W18" si="21">COUNTIFS($D$29:$D$465, C14, $W$29:$W$465, "&gt;0")</f>
        <v>25</v>
      </c>
      <c r="X14" s="26">
        <f t="shared" ref="X14:X18" si="22">SUMIF($D$29:$D$465, C14, $X$29:$X$465)</f>
        <v>19.436445497666238</v>
      </c>
      <c r="Y14" s="2">
        <f t="shared" ref="Y14:Y18" si="23">COUNTIFS($D$29:$D$465, C14, $Y$29:$Y$465, "&gt;0")</f>
        <v>25</v>
      </c>
      <c r="Z14" s="26">
        <f t="shared" si="1"/>
        <v>337.3852192099456</v>
      </c>
      <c r="AA14" s="2">
        <f t="shared" si="2"/>
        <v>55</v>
      </c>
      <c r="AB14" s="26">
        <f t="shared" ref="AB14:AB18" si="24">SUMIF($D$29:$D$465, C14, $AB$29:$AB$465)</f>
        <v>225.2147176174982</v>
      </c>
      <c r="AC14" s="2">
        <f t="shared" ref="AC14:AC18" si="25">COUNTIFS($D$29:$D$465, C14, $AC$29:$AC$465, "&gt;0")</f>
        <v>10</v>
      </c>
      <c r="AD14" s="30"/>
      <c r="AE14" s="30"/>
      <c r="AI14" s="38"/>
      <c r="AJ14" s="43"/>
    </row>
    <row r="15" spans="2:36" x14ac:dyDescent="0.25">
      <c r="C15" s="10" t="s">
        <v>944</v>
      </c>
      <c r="D15" s="2">
        <f t="shared" si="3"/>
        <v>81</v>
      </c>
      <c r="E15" s="3">
        <f t="shared" si="4"/>
        <v>5624.3704265832012</v>
      </c>
      <c r="F15" s="3">
        <f t="shared" si="5"/>
        <v>5326.6147945403791</v>
      </c>
      <c r="G15" s="4">
        <f t="shared" si="6"/>
        <v>45</v>
      </c>
      <c r="H15" s="3">
        <f t="shared" si="7"/>
        <v>93.041228094313567</v>
      </c>
      <c r="I15" s="4">
        <f t="shared" si="8"/>
        <v>35</v>
      </c>
      <c r="J15" s="3">
        <f t="shared" si="9"/>
        <v>50.337338337071877</v>
      </c>
      <c r="K15" s="4">
        <f t="shared" si="10"/>
        <v>31</v>
      </c>
      <c r="L15" s="3">
        <f t="shared" si="11"/>
        <v>154.37706561143693</v>
      </c>
      <c r="M15" s="4">
        <f t="shared" si="0"/>
        <v>26</v>
      </c>
      <c r="N15" s="3">
        <f t="shared" si="12"/>
        <v>655.00762141787482</v>
      </c>
      <c r="O15" s="2">
        <f t="shared" si="13"/>
        <v>81</v>
      </c>
      <c r="P15" s="3">
        <f t="shared" si="14"/>
        <v>379.24343001562897</v>
      </c>
      <c r="Q15" s="2">
        <f t="shared" si="15"/>
        <v>81</v>
      </c>
      <c r="R15" s="3">
        <f t="shared" si="16"/>
        <v>256.00945513824189</v>
      </c>
      <c r="S15" s="2">
        <f t="shared" si="17"/>
        <v>78</v>
      </c>
      <c r="T15" s="26">
        <f t="shared" si="18"/>
        <v>12.2109765269674</v>
      </c>
      <c r="U15" s="2">
        <f t="shared" si="19"/>
        <v>19</v>
      </c>
      <c r="V15" s="26">
        <f t="shared" si="20"/>
        <v>54.362702829004739</v>
      </c>
      <c r="W15" s="2">
        <f t="shared" si="21"/>
        <v>30</v>
      </c>
      <c r="X15" s="26">
        <f t="shared" si="22"/>
        <v>44.405824363903321</v>
      </c>
      <c r="Y15" s="2">
        <f t="shared" si="23"/>
        <v>28</v>
      </c>
      <c r="Z15" s="26">
        <f t="shared" si="1"/>
        <v>655.00762141787482</v>
      </c>
      <c r="AA15" s="2">
        <f t="shared" si="2"/>
        <v>81</v>
      </c>
      <c r="AB15" s="26">
        <f t="shared" si="24"/>
        <v>200.03610789363952</v>
      </c>
      <c r="AC15" s="2">
        <f t="shared" si="25"/>
        <v>14</v>
      </c>
      <c r="AD15" s="30"/>
      <c r="AE15" s="30"/>
      <c r="AI15" s="29"/>
      <c r="AJ15" s="43"/>
    </row>
    <row r="16" spans="2:36" x14ac:dyDescent="0.25">
      <c r="C16" s="10" t="s">
        <v>945</v>
      </c>
      <c r="D16" s="2">
        <f t="shared" si="3"/>
        <v>3</v>
      </c>
      <c r="E16" s="3">
        <f t="shared" si="4"/>
        <v>13.368770739650831</v>
      </c>
      <c r="F16" s="3">
        <f t="shared" si="5"/>
        <v>3.7368496214142177</v>
      </c>
      <c r="G16" s="4">
        <f t="shared" si="6"/>
        <v>0</v>
      </c>
      <c r="H16" s="3">
        <f t="shared" si="7"/>
        <v>3.4736567036937154</v>
      </c>
      <c r="I16" s="4">
        <f t="shared" si="8"/>
        <v>3</v>
      </c>
      <c r="J16" s="3">
        <f t="shared" si="9"/>
        <v>1.7413453012709452</v>
      </c>
      <c r="K16" s="4">
        <f t="shared" si="10"/>
        <v>3</v>
      </c>
      <c r="L16" s="3">
        <f t="shared" si="11"/>
        <v>4.4169191132719527</v>
      </c>
      <c r="M16" s="4">
        <f t="shared" si="0"/>
        <v>2</v>
      </c>
      <c r="N16" s="3">
        <f t="shared" si="12"/>
        <v>1.4198627530171759</v>
      </c>
      <c r="O16" s="2">
        <f t="shared" si="13"/>
        <v>3</v>
      </c>
      <c r="P16" s="3">
        <f t="shared" si="14"/>
        <v>0.67763652069693303</v>
      </c>
      <c r="Q16" s="2">
        <f t="shared" si="15"/>
        <v>2</v>
      </c>
      <c r="R16" s="3">
        <f t="shared" si="16"/>
        <v>0.44084999402420499</v>
      </c>
      <c r="S16" s="2">
        <f t="shared" si="17"/>
        <v>2</v>
      </c>
      <c r="T16" s="26">
        <f t="shared" si="18"/>
        <v>0.124568342544185</v>
      </c>
      <c r="U16" s="2">
        <f t="shared" si="19"/>
        <v>1</v>
      </c>
      <c r="V16" s="26">
        <f t="shared" si="20"/>
        <v>1.0655161071149799</v>
      </c>
      <c r="W16" s="2">
        <f t="shared" si="21"/>
        <v>1</v>
      </c>
      <c r="X16" s="26">
        <f t="shared" si="22"/>
        <v>0.59204666297692399</v>
      </c>
      <c r="Y16" s="2">
        <f t="shared" si="23"/>
        <v>2</v>
      </c>
      <c r="Z16" s="26">
        <f t="shared" si="1"/>
        <v>1.4198627530171759</v>
      </c>
      <c r="AA16" s="2">
        <f t="shared" si="2"/>
        <v>3</v>
      </c>
      <c r="AB16" s="26">
        <f t="shared" si="24"/>
        <v>11.81993647190637</v>
      </c>
      <c r="AC16" s="2">
        <f t="shared" si="25"/>
        <v>2</v>
      </c>
      <c r="AD16" s="30"/>
      <c r="AE16" s="30"/>
      <c r="AI16" s="38"/>
      <c r="AJ16" s="43"/>
    </row>
    <row r="17" spans="2:36" x14ac:dyDescent="0.25">
      <c r="C17" s="10" t="s">
        <v>942</v>
      </c>
      <c r="D17" s="2">
        <f t="shared" si="3"/>
        <v>5</v>
      </c>
      <c r="E17" s="3">
        <f t="shared" si="4"/>
        <v>200.73453315068369</v>
      </c>
      <c r="F17" s="3">
        <f t="shared" si="5"/>
        <v>179.31999734721524</v>
      </c>
      <c r="G17" s="4">
        <f t="shared" si="6"/>
        <v>1</v>
      </c>
      <c r="H17" s="3">
        <f t="shared" si="7"/>
        <v>2.7754855773029732</v>
      </c>
      <c r="I17" s="4">
        <f t="shared" si="8"/>
        <v>4</v>
      </c>
      <c r="J17" s="3">
        <f t="shared" si="9"/>
        <v>15.235189481440873</v>
      </c>
      <c r="K17" s="4">
        <f t="shared" si="10"/>
        <v>4</v>
      </c>
      <c r="L17" s="3">
        <f t="shared" si="11"/>
        <v>3.4038607447246099</v>
      </c>
      <c r="M17" s="4">
        <f t="shared" si="0"/>
        <v>3</v>
      </c>
      <c r="N17" s="3">
        <f t="shared" si="12"/>
        <v>27.327621963756755</v>
      </c>
      <c r="O17" s="2">
        <f t="shared" si="13"/>
        <v>5</v>
      </c>
      <c r="P17" s="3">
        <f t="shared" si="14"/>
        <v>19.251023220510042</v>
      </c>
      <c r="Q17" s="2">
        <f t="shared" si="15"/>
        <v>5</v>
      </c>
      <c r="R17" s="3">
        <f t="shared" si="16"/>
        <v>15.688609777281561</v>
      </c>
      <c r="S17" s="2">
        <f t="shared" si="17"/>
        <v>5</v>
      </c>
      <c r="T17" s="26">
        <f t="shared" si="18"/>
        <v>1.8018134746099299E-2</v>
      </c>
      <c r="U17" s="2">
        <f t="shared" si="19"/>
        <v>1</v>
      </c>
      <c r="V17" s="26">
        <f t="shared" si="20"/>
        <v>13.434455921163069</v>
      </c>
      <c r="W17" s="2">
        <f t="shared" si="21"/>
        <v>2</v>
      </c>
      <c r="X17" s="26">
        <f t="shared" si="22"/>
        <v>0.30515548992189806</v>
      </c>
      <c r="Y17" s="2">
        <f t="shared" si="23"/>
        <v>2</v>
      </c>
      <c r="Z17" s="26">
        <f t="shared" si="1"/>
        <v>27.327621963756755</v>
      </c>
      <c r="AA17" s="2">
        <f t="shared" si="2"/>
        <v>5</v>
      </c>
      <c r="AB17" s="26">
        <f t="shared" si="24"/>
        <v>28.894922401108239</v>
      </c>
      <c r="AC17" s="2">
        <f t="shared" si="25"/>
        <v>2</v>
      </c>
      <c r="AD17" s="30"/>
      <c r="AE17" s="30"/>
      <c r="AI17" s="38"/>
      <c r="AJ17" s="43"/>
    </row>
    <row r="18" spans="2:36" x14ac:dyDescent="0.25">
      <c r="C18" s="10" t="s">
        <v>946</v>
      </c>
      <c r="D18" s="2">
        <f t="shared" si="3"/>
        <v>7</v>
      </c>
      <c r="E18" s="3">
        <f t="shared" si="4"/>
        <v>95.664017629734602</v>
      </c>
      <c r="F18" s="3">
        <f t="shared" si="5"/>
        <v>85.00677173618719</v>
      </c>
      <c r="G18" s="4">
        <f t="shared" si="6"/>
        <v>4</v>
      </c>
      <c r="H18" s="3">
        <f t="shared" si="7"/>
        <v>5.972430928535883</v>
      </c>
      <c r="I18" s="4">
        <f t="shared" si="8"/>
        <v>3</v>
      </c>
      <c r="J18" s="3">
        <f t="shared" si="9"/>
        <v>0.37447558090413202</v>
      </c>
      <c r="K18" s="4">
        <f t="shared" si="10"/>
        <v>2</v>
      </c>
      <c r="L18" s="3">
        <f t="shared" si="11"/>
        <v>4.3103393841073894</v>
      </c>
      <c r="M18" s="4">
        <f t="shared" si="0"/>
        <v>2</v>
      </c>
      <c r="N18" s="3">
        <f t="shared" si="12"/>
        <v>9.2052165519554165</v>
      </c>
      <c r="O18" s="2">
        <f t="shared" si="13"/>
        <v>7</v>
      </c>
      <c r="P18" s="3">
        <f t="shared" si="14"/>
        <v>5.4371566182512305</v>
      </c>
      <c r="Q18" s="2">
        <f t="shared" si="15"/>
        <v>6</v>
      </c>
      <c r="R18" s="3">
        <f t="shared" si="16"/>
        <v>3.7516021918876032</v>
      </c>
      <c r="S18" s="2">
        <f t="shared" si="17"/>
        <v>5</v>
      </c>
      <c r="T18" s="26">
        <f t="shared" si="18"/>
        <v>2.5610054857120802E-2</v>
      </c>
      <c r="U18" s="2">
        <f t="shared" si="19"/>
        <v>1</v>
      </c>
      <c r="V18" s="26">
        <f t="shared" si="20"/>
        <v>0.26650239005222398</v>
      </c>
      <c r="W18" s="2">
        <f t="shared" si="21"/>
        <v>2</v>
      </c>
      <c r="X18" s="26">
        <f t="shared" si="22"/>
        <v>0.41162705798434124</v>
      </c>
      <c r="Y18" s="2">
        <f t="shared" si="23"/>
        <v>2</v>
      </c>
      <c r="Z18" s="26">
        <f t="shared" si="1"/>
        <v>9.2052165519554165</v>
      </c>
      <c r="AA18" s="2">
        <f t="shared" si="2"/>
        <v>7</v>
      </c>
      <c r="AB18" s="26">
        <f t="shared" si="24"/>
        <v>9.2455609281766442</v>
      </c>
      <c r="AC18" s="2">
        <f t="shared" si="25"/>
        <v>4</v>
      </c>
      <c r="AD18" s="30"/>
      <c r="AE18" s="30"/>
      <c r="AI18" s="38"/>
      <c r="AJ18" s="43"/>
    </row>
    <row r="19" spans="2:36" x14ac:dyDescent="0.25">
      <c r="C19" s="5" t="s">
        <v>15</v>
      </c>
      <c r="D19" s="6">
        <f t="shared" ref="D19:AC19" si="26">SUM(D13:D18)</f>
        <v>437</v>
      </c>
      <c r="E19" s="13">
        <f t="shared" si="26"/>
        <v>9022.7644371354836</v>
      </c>
      <c r="F19" s="13">
        <f t="shared" si="26"/>
        <v>8134.4328023208964</v>
      </c>
      <c r="G19" s="22">
        <f t="shared" si="26"/>
        <v>267</v>
      </c>
      <c r="H19" s="13">
        <f t="shared" si="26"/>
        <v>222.09213895393358</v>
      </c>
      <c r="I19" s="22">
        <f t="shared" si="26"/>
        <v>153</v>
      </c>
      <c r="J19" s="13">
        <f t="shared" si="26"/>
        <v>214.10840460650931</v>
      </c>
      <c r="K19" s="22">
        <f t="shared" si="26"/>
        <v>143</v>
      </c>
      <c r="L19" s="13">
        <f t="shared" si="26"/>
        <v>452.13109125414218</v>
      </c>
      <c r="M19" s="22">
        <f>SUM(M13:M18)</f>
        <v>101</v>
      </c>
      <c r="N19" s="13">
        <f t="shared" si="26"/>
        <v>1167.0622549485095</v>
      </c>
      <c r="O19" s="22">
        <f t="shared" si="26"/>
        <v>426</v>
      </c>
      <c r="P19" s="13">
        <f t="shared" si="26"/>
        <v>684.91979857452986</v>
      </c>
      <c r="Q19" s="22">
        <f t="shared" si="26"/>
        <v>407</v>
      </c>
      <c r="R19" s="13">
        <f t="shared" si="26"/>
        <v>470.81442612535193</v>
      </c>
      <c r="S19" s="22">
        <f t="shared" si="26"/>
        <v>365</v>
      </c>
      <c r="T19" s="13">
        <f t="shared" si="26"/>
        <v>26.564248250125317</v>
      </c>
      <c r="U19" s="22">
        <f t="shared" si="26"/>
        <v>77</v>
      </c>
      <c r="V19" s="13">
        <f t="shared" si="26"/>
        <v>166.75151273383995</v>
      </c>
      <c r="W19" s="22">
        <f t="shared" si="26"/>
        <v>128</v>
      </c>
      <c r="X19" s="13">
        <f t="shared" si="26"/>
        <v>73.392923805835125</v>
      </c>
      <c r="Y19" s="22">
        <f t="shared" si="26"/>
        <v>122</v>
      </c>
      <c r="Z19" s="13">
        <f t="shared" ref="Z19:AA19" si="27">SUM(Z13:Z18)</f>
        <v>1167.0622549485095</v>
      </c>
      <c r="AA19" s="22">
        <f t="shared" si="27"/>
        <v>426</v>
      </c>
      <c r="AB19" s="13">
        <f t="shared" si="26"/>
        <v>676.59135329638934</v>
      </c>
      <c r="AC19" s="22">
        <f t="shared" si="26"/>
        <v>89</v>
      </c>
      <c r="AD19" s="30"/>
      <c r="AE19" s="30"/>
      <c r="AI19" s="38"/>
      <c r="AJ19" s="43"/>
    </row>
    <row r="20" spans="2:36" x14ac:dyDescent="0.25">
      <c r="C20" s="32"/>
      <c r="AI20" s="38"/>
      <c r="AJ20" s="43"/>
    </row>
    <row r="21" spans="2:36" ht="16.2" thickBot="1" x14ac:dyDescent="0.35">
      <c r="B21" s="33" t="s">
        <v>16</v>
      </c>
      <c r="C21" s="32"/>
      <c r="AI21" s="38"/>
      <c r="AJ21" s="43"/>
    </row>
    <row r="22" spans="2:36" x14ac:dyDescent="0.25">
      <c r="B22" s="34" t="s">
        <v>6</v>
      </c>
      <c r="C22" s="113" t="s">
        <v>17</v>
      </c>
      <c r="AI22" s="38"/>
      <c r="AJ22" s="43"/>
    </row>
    <row r="23" spans="2:36" x14ac:dyDescent="0.25">
      <c r="B23" s="35" t="s">
        <v>1002</v>
      </c>
      <c r="C23" s="114"/>
      <c r="AI23" s="38"/>
      <c r="AJ23" s="43"/>
    </row>
    <row r="24" spans="2:36" ht="17.399999999999999" x14ac:dyDescent="0.3">
      <c r="B24" s="36" t="s">
        <v>1003</v>
      </c>
      <c r="C24" s="114"/>
      <c r="F24" s="37" t="s">
        <v>18</v>
      </c>
      <c r="AJ24" s="43"/>
    </row>
    <row r="25" spans="2:36" x14ac:dyDescent="0.25">
      <c r="B25" s="8" t="s">
        <v>19</v>
      </c>
      <c r="C25" s="114"/>
      <c r="AI25" s="38"/>
      <c r="AJ25" s="43"/>
    </row>
    <row r="26" spans="2:36" ht="13.8" thickBot="1" x14ac:dyDescent="0.3">
      <c r="B26" s="9" t="s">
        <v>3</v>
      </c>
      <c r="C26" s="115"/>
      <c r="F26" s="112" t="s">
        <v>1</v>
      </c>
      <c r="G26" s="112"/>
      <c r="H26" s="112"/>
      <c r="I26" s="112"/>
      <c r="J26" s="112"/>
      <c r="K26" s="112"/>
      <c r="L26" s="112"/>
      <c r="M26" s="112"/>
      <c r="N26" s="112" t="s">
        <v>2</v>
      </c>
      <c r="O26" s="112"/>
      <c r="P26" s="112"/>
      <c r="Q26" s="112"/>
      <c r="R26" s="112"/>
      <c r="S26" s="112"/>
      <c r="T26" s="106" t="s">
        <v>984</v>
      </c>
      <c r="U26" s="107"/>
      <c r="V26" s="107"/>
      <c r="W26" s="107"/>
      <c r="X26" s="107"/>
      <c r="Y26" s="108"/>
      <c r="Z26" s="106" t="s">
        <v>952</v>
      </c>
      <c r="AA26" s="108"/>
      <c r="AB26" s="105" t="s">
        <v>59</v>
      </c>
      <c r="AC26" s="105"/>
      <c r="AD26" s="112" t="s">
        <v>61</v>
      </c>
      <c r="AF26" s="30"/>
      <c r="AG26" s="30"/>
      <c r="AH26" s="30"/>
      <c r="AI26" s="42"/>
    </row>
    <row r="27" spans="2:36" ht="13.8" thickBot="1" x14ac:dyDescent="0.3">
      <c r="F27" s="112" t="s">
        <v>3</v>
      </c>
      <c r="G27" s="112"/>
      <c r="H27" s="112" t="s">
        <v>4</v>
      </c>
      <c r="I27" s="112"/>
      <c r="J27" s="112" t="s">
        <v>5</v>
      </c>
      <c r="K27" s="112"/>
      <c r="L27" s="112" t="s">
        <v>6</v>
      </c>
      <c r="M27" s="112"/>
      <c r="N27" s="109" t="s">
        <v>7</v>
      </c>
      <c r="O27" s="111"/>
      <c r="P27" s="109" t="s">
        <v>8</v>
      </c>
      <c r="Q27" s="111"/>
      <c r="R27" s="109" t="s">
        <v>9</v>
      </c>
      <c r="S27" s="111"/>
      <c r="T27" s="105" t="s">
        <v>951</v>
      </c>
      <c r="U27" s="105"/>
      <c r="V27" s="105" t="s">
        <v>56</v>
      </c>
      <c r="W27" s="105"/>
      <c r="X27" s="105" t="s">
        <v>70</v>
      </c>
      <c r="Y27" s="105"/>
      <c r="Z27" s="106" t="s">
        <v>953</v>
      </c>
      <c r="AA27" s="108"/>
      <c r="AB27" s="105" t="s">
        <v>60</v>
      </c>
      <c r="AC27" s="105"/>
      <c r="AD27" s="112"/>
      <c r="AF27" s="30"/>
      <c r="AG27" s="30"/>
      <c r="AH27" s="30"/>
      <c r="AI27" s="42"/>
      <c r="AJ27" s="47"/>
    </row>
    <row r="28" spans="2:36" x14ac:dyDescent="0.25">
      <c r="B28" s="31" t="s">
        <v>20</v>
      </c>
      <c r="C28" s="31" t="s">
        <v>21</v>
      </c>
      <c r="D28" s="31" t="s">
        <v>10</v>
      </c>
      <c r="E28" s="31" t="s">
        <v>12</v>
      </c>
      <c r="F28" s="31" t="s">
        <v>12</v>
      </c>
      <c r="G28" s="31" t="s">
        <v>22</v>
      </c>
      <c r="H28" s="31" t="s">
        <v>12</v>
      </c>
      <c r="I28" s="31" t="s">
        <v>22</v>
      </c>
      <c r="J28" s="31" t="s">
        <v>12</v>
      </c>
      <c r="K28" s="80" t="s">
        <v>22</v>
      </c>
      <c r="L28" s="31" t="s">
        <v>12</v>
      </c>
      <c r="M28" s="31" t="s">
        <v>22</v>
      </c>
      <c r="N28" s="31" t="s">
        <v>12</v>
      </c>
      <c r="O28" s="31" t="s">
        <v>22</v>
      </c>
      <c r="P28" s="31" t="s">
        <v>12</v>
      </c>
      <c r="Q28" s="31" t="s">
        <v>22</v>
      </c>
      <c r="R28" s="31" t="s">
        <v>12</v>
      </c>
      <c r="S28" s="31" t="s">
        <v>22</v>
      </c>
      <c r="T28" s="31" t="s">
        <v>12</v>
      </c>
      <c r="U28" s="31" t="s">
        <v>22</v>
      </c>
      <c r="V28" s="31" t="s">
        <v>12</v>
      </c>
      <c r="W28" s="31" t="s">
        <v>22</v>
      </c>
      <c r="X28" s="31" t="s">
        <v>12</v>
      </c>
      <c r="Y28" s="31" t="s">
        <v>22</v>
      </c>
      <c r="Z28" s="31" t="s">
        <v>12</v>
      </c>
      <c r="AA28" s="31" t="s">
        <v>22</v>
      </c>
      <c r="AB28" s="31" t="s">
        <v>12</v>
      </c>
      <c r="AC28" s="31" t="s">
        <v>22</v>
      </c>
      <c r="AD28" s="112"/>
      <c r="AE28" s="68" t="s">
        <v>23</v>
      </c>
      <c r="AF28" s="31" t="s">
        <v>24</v>
      </c>
      <c r="AG28" s="67" t="s">
        <v>25</v>
      </c>
      <c r="AH28" s="67" t="s">
        <v>26</v>
      </c>
      <c r="AI28" s="44" t="s">
        <v>27</v>
      </c>
      <c r="AJ28" s="46" t="s">
        <v>28</v>
      </c>
    </row>
    <row r="29" spans="2:36" ht="198" x14ac:dyDescent="0.25">
      <c r="B29" s="19" t="str">
        <f>Calculations!A2</f>
        <v>CfS:100</v>
      </c>
      <c r="C29" s="39" t="str">
        <f>Calculations!B2</f>
        <v>Land East of Harrison Way, St Ives (smaller site)</v>
      </c>
      <c r="D29" s="39" t="str">
        <f>Calculations!C2</f>
        <v>Residential</v>
      </c>
      <c r="E29" s="55">
        <f>Calculations!D2</f>
        <v>1.5003044802918699</v>
      </c>
      <c r="F29" s="55">
        <f>Calculations!H2</f>
        <v>1.1760390016499109</v>
      </c>
      <c r="G29" s="56">
        <f>Calculations!L2</f>
        <v>78.386688642103081</v>
      </c>
      <c r="H29" s="55">
        <f>Calculations!G2</f>
        <v>2.7718546518498598E-2</v>
      </c>
      <c r="I29" s="56">
        <f>Calculations!K2</f>
        <v>1.8475280773077623</v>
      </c>
      <c r="J29" s="55">
        <f>Calculations!F2</f>
        <v>5.6711806172347597E-4</v>
      </c>
      <c r="K29" s="56">
        <f>Calculations!J2</f>
        <v>3.7800197838051421E-2</v>
      </c>
      <c r="L29" s="55">
        <f>Calculations!E2</f>
        <v>0.29597981406173701</v>
      </c>
      <c r="M29" s="56">
        <f>Calculations!I2</f>
        <v>19.727983082751109</v>
      </c>
      <c r="N29" s="55">
        <f>Calculations!Q2</f>
        <v>5.7471897667919832E-2</v>
      </c>
      <c r="O29" s="56">
        <f>Calculations!V2</f>
        <v>3.8306822663583073</v>
      </c>
      <c r="P29" s="55">
        <f>Calculations!O2</f>
        <v>1.677726272715073E-2</v>
      </c>
      <c r="Q29" s="56">
        <f>Calculations!T2</f>
        <v>1.1182571902929246</v>
      </c>
      <c r="R29" s="55">
        <f>Calculations!M2</f>
        <v>1.6141825741826301E-3</v>
      </c>
      <c r="S29" s="56">
        <f>Calculations!R2</f>
        <v>0.10759033218834393</v>
      </c>
      <c r="T29" s="57">
        <f>Calculations!AA2</f>
        <v>9.4757908740825902E-2</v>
      </c>
      <c r="U29" s="56">
        <f>Calculations!AB2</f>
        <v>6.3159118689288762</v>
      </c>
      <c r="V29" s="57">
        <f>Calculations!AC2</f>
        <v>0.21744905309295301</v>
      </c>
      <c r="W29" s="56">
        <f>Calculations!AD2</f>
        <v>14.493661516670961</v>
      </c>
      <c r="X29" s="57">
        <f>Calculations!AE2</f>
        <v>9.5443162059701894E-2</v>
      </c>
      <c r="Y29" s="56">
        <f>Calculations!AF2</f>
        <v>6.3615861522412001</v>
      </c>
      <c r="Z29" s="55">
        <f>Calculations!Q2</f>
        <v>5.7471897667919832E-2</v>
      </c>
      <c r="AA29" s="56">
        <f>Calculations!V2</f>
        <v>3.8306822663583073</v>
      </c>
      <c r="AB29" s="57">
        <f>Calculations!AH2</f>
        <v>1.4627905704412101</v>
      </c>
      <c r="AC29" s="56">
        <f>Calculations!AI2</f>
        <v>97.499580228983802</v>
      </c>
      <c r="AD29" s="56" t="s">
        <v>65</v>
      </c>
      <c r="AE29" s="58" t="s">
        <v>53</v>
      </c>
      <c r="AF29" s="39" t="s">
        <v>978</v>
      </c>
      <c r="AG29" s="59" t="s">
        <v>957</v>
      </c>
      <c r="AH29" s="59" t="s">
        <v>996</v>
      </c>
      <c r="AI29" s="69" t="s">
        <v>1162</v>
      </c>
      <c r="AJ29" s="70" t="s">
        <v>1277</v>
      </c>
    </row>
    <row r="30" spans="2:36" ht="224.4" x14ac:dyDescent="0.25">
      <c r="B30" s="19" t="str">
        <f>Calculations!A3</f>
        <v>CfS:102</v>
      </c>
      <c r="C30" s="39" t="str">
        <f>Calculations!B3</f>
        <v>Land East of Parkhall Road, Somersham</v>
      </c>
      <c r="D30" s="39" t="str">
        <f>Calculations!C3</f>
        <v>Residential</v>
      </c>
      <c r="E30" s="55">
        <f>Calculations!D3</f>
        <v>3.3410009515130801</v>
      </c>
      <c r="F30" s="55">
        <f>Calculations!H3</f>
        <v>3.3410009515130801</v>
      </c>
      <c r="G30" s="56">
        <f>Calculations!L3</f>
        <v>100</v>
      </c>
      <c r="H30" s="55">
        <f>Calculations!G3</f>
        <v>0</v>
      </c>
      <c r="I30" s="56">
        <f>Calculations!K3</f>
        <v>0</v>
      </c>
      <c r="J30" s="55">
        <f>Calculations!F3</f>
        <v>0</v>
      </c>
      <c r="K30" s="56">
        <f>Calculations!J3</f>
        <v>0</v>
      </c>
      <c r="L30" s="55">
        <f>Calculations!E3</f>
        <v>0</v>
      </c>
      <c r="M30" s="56">
        <f>Calculations!I3</f>
        <v>0</v>
      </c>
      <c r="N30" s="55">
        <f>Calculations!Q3</f>
        <v>0.30105325690056428</v>
      </c>
      <c r="O30" s="56">
        <f>Calculations!V3</f>
        <v>9.0108701335215908</v>
      </c>
      <c r="P30" s="55">
        <f>Calculations!O3</f>
        <v>0.2158463608389955</v>
      </c>
      <c r="Q30" s="56">
        <f>Calculations!T3</f>
        <v>6.4605297625324685</v>
      </c>
      <c r="R30" s="55">
        <f>Calculations!M3</f>
        <v>7.0926505389219505E-2</v>
      </c>
      <c r="S30" s="56">
        <f>Calculations!R3</f>
        <v>2.1229118584087248</v>
      </c>
      <c r="T30" s="57">
        <f>Calculations!AA3</f>
        <v>0</v>
      </c>
      <c r="U30" s="56">
        <f>Calculations!AB3</f>
        <v>0</v>
      </c>
      <c r="V30" s="57">
        <f>Calculations!AC3</f>
        <v>0</v>
      </c>
      <c r="W30" s="56">
        <f>Calculations!AD3</f>
        <v>0</v>
      </c>
      <c r="X30" s="57">
        <f>Calculations!AE3</f>
        <v>0</v>
      </c>
      <c r="Y30" s="56">
        <f>Calculations!AF3</f>
        <v>0</v>
      </c>
      <c r="Z30" s="55">
        <f>Calculations!Q3</f>
        <v>0.30105325690056428</v>
      </c>
      <c r="AA30" s="56">
        <f>Calculations!V3</f>
        <v>9.0108701335215908</v>
      </c>
      <c r="AB30" s="57">
        <f>Calculations!AH3</f>
        <v>0</v>
      </c>
      <c r="AC30" s="56">
        <f>Calculations!AI3</f>
        <v>0</v>
      </c>
      <c r="AD30" s="56" t="s">
        <v>66</v>
      </c>
      <c r="AE30" s="58" t="s">
        <v>53</v>
      </c>
      <c r="AF30" s="39" t="s">
        <v>974</v>
      </c>
      <c r="AG30" s="59" t="s">
        <v>969</v>
      </c>
      <c r="AH30" s="59" t="s">
        <v>967</v>
      </c>
      <c r="AI30" s="69" t="s">
        <v>1198</v>
      </c>
      <c r="AJ30" s="69" t="s">
        <v>1274</v>
      </c>
    </row>
    <row r="31" spans="2:36" ht="52.8" x14ac:dyDescent="0.25">
      <c r="B31" s="19" t="str">
        <f>Calculations!A4</f>
        <v>CfS:103</v>
      </c>
      <c r="C31" s="39" t="str">
        <f>Calculations!B4</f>
        <v>Pear Tree Solar Farm, Abbotsley</v>
      </c>
      <c r="D31" s="39" t="str">
        <f>Calculations!C4</f>
        <v>Renewable Energy</v>
      </c>
      <c r="E31" s="55">
        <f>Calculations!D4</f>
        <v>71.673711641493995</v>
      </c>
      <c r="F31" s="55">
        <f>Calculations!H4</f>
        <v>71.673711641493995</v>
      </c>
      <c r="G31" s="56">
        <f>Calculations!L4</f>
        <v>100</v>
      </c>
      <c r="H31" s="55">
        <f>Calculations!G4</f>
        <v>0</v>
      </c>
      <c r="I31" s="56">
        <f>Calculations!K4</f>
        <v>0</v>
      </c>
      <c r="J31" s="55">
        <f>Calculations!F4</f>
        <v>0</v>
      </c>
      <c r="K31" s="56">
        <f>Calculations!J4</f>
        <v>0</v>
      </c>
      <c r="L31" s="55">
        <f>Calculations!E4</f>
        <v>0</v>
      </c>
      <c r="M31" s="56">
        <f>Calculations!I4</f>
        <v>0</v>
      </c>
      <c r="N31" s="55">
        <f>Calculations!Q4</f>
        <v>3.7387488922110301</v>
      </c>
      <c r="O31" s="56">
        <f>Calculations!V4</f>
        <v>5.2163461422396322</v>
      </c>
      <c r="P31" s="55">
        <f>Calculations!O4</f>
        <v>1.2619815132996499</v>
      </c>
      <c r="Q31" s="56">
        <f>Calculations!T4</f>
        <v>1.7607313537939513</v>
      </c>
      <c r="R31" s="55">
        <f>Calculations!M4</f>
        <v>0.67564976728997095</v>
      </c>
      <c r="S31" s="56">
        <f>Calculations!R4</f>
        <v>0.94267445038916842</v>
      </c>
      <c r="T31" s="57">
        <f>Calculations!AA4</f>
        <v>0</v>
      </c>
      <c r="U31" s="56">
        <f>Calculations!AB4</f>
        <v>0</v>
      </c>
      <c r="V31" s="57">
        <f>Calculations!AC4</f>
        <v>0</v>
      </c>
      <c r="W31" s="56">
        <f>Calculations!AD4</f>
        <v>0</v>
      </c>
      <c r="X31" s="57">
        <f>Calculations!AE4</f>
        <v>0</v>
      </c>
      <c r="Y31" s="56">
        <f>Calculations!AF4</f>
        <v>0</v>
      </c>
      <c r="Z31" s="55">
        <f>Calculations!Q4</f>
        <v>3.7387488922110301</v>
      </c>
      <c r="AA31" s="56">
        <f>Calculations!V4</f>
        <v>5.2163461422396322</v>
      </c>
      <c r="AB31" s="57">
        <f>Calculations!AH4</f>
        <v>0</v>
      </c>
      <c r="AC31" s="56">
        <f>Calculations!AI4</f>
        <v>0</v>
      </c>
      <c r="AD31" s="56" t="s">
        <v>64</v>
      </c>
      <c r="AE31" s="58" t="s">
        <v>949</v>
      </c>
      <c r="AF31" s="39" t="s">
        <v>974</v>
      </c>
      <c r="AG31" s="59" t="s">
        <v>966</v>
      </c>
      <c r="AH31" s="59" t="s">
        <v>999</v>
      </c>
      <c r="AI31" s="69" t="s">
        <v>1282</v>
      </c>
      <c r="AJ31" s="70" t="s">
        <v>1277</v>
      </c>
    </row>
    <row r="32" spans="2:36" ht="171.6" x14ac:dyDescent="0.25">
      <c r="B32" s="19" t="str">
        <f>Calculations!A5</f>
        <v>CfS:104</v>
      </c>
      <c r="C32" s="39" t="str">
        <f>Calculations!B5</f>
        <v>Land adjacent to Second and Third Avenue, Warboys</v>
      </c>
      <c r="D32" s="39" t="str">
        <f>Calculations!C5</f>
        <v>Residential</v>
      </c>
      <c r="E32" s="55">
        <f>Calculations!D5</f>
        <v>4.0855852807225297</v>
      </c>
      <c r="F32" s="55">
        <f>Calculations!H5</f>
        <v>4.0855852807225297</v>
      </c>
      <c r="G32" s="56">
        <f>Calculations!L5</f>
        <v>100</v>
      </c>
      <c r="H32" s="55">
        <f>Calculations!G5</f>
        <v>0</v>
      </c>
      <c r="I32" s="56">
        <f>Calculations!K5</f>
        <v>0</v>
      </c>
      <c r="J32" s="55">
        <f>Calculations!F5</f>
        <v>0</v>
      </c>
      <c r="K32" s="56">
        <f>Calculations!J5</f>
        <v>0</v>
      </c>
      <c r="L32" s="55">
        <f>Calculations!E5</f>
        <v>0</v>
      </c>
      <c r="M32" s="56">
        <f>Calculations!I5</f>
        <v>0</v>
      </c>
      <c r="N32" s="55">
        <f>Calculations!Q5</f>
        <v>0.65689883083454892</v>
      </c>
      <c r="O32" s="56">
        <f>Calculations!V5</f>
        <v>16.078451083473098</v>
      </c>
      <c r="P32" s="55">
        <f>Calculations!O5</f>
        <v>0.39182276626051599</v>
      </c>
      <c r="Q32" s="56">
        <f>Calculations!T5</f>
        <v>9.5903705182534509</v>
      </c>
      <c r="R32" s="55">
        <f>Calculations!M5</f>
        <v>0.268775936205146</v>
      </c>
      <c r="S32" s="56">
        <f>Calculations!R5</f>
        <v>6.5786397232568197</v>
      </c>
      <c r="T32" s="57">
        <f>Calculations!AA5</f>
        <v>0</v>
      </c>
      <c r="U32" s="56">
        <f>Calculations!AB5</f>
        <v>0</v>
      </c>
      <c r="V32" s="57">
        <f>Calculations!AC5</f>
        <v>0</v>
      </c>
      <c r="W32" s="56">
        <f>Calculations!AD5</f>
        <v>0</v>
      </c>
      <c r="X32" s="57">
        <f>Calculations!AE5</f>
        <v>0</v>
      </c>
      <c r="Y32" s="56">
        <f>Calculations!AF5</f>
        <v>0</v>
      </c>
      <c r="Z32" s="55">
        <f>Calculations!Q5</f>
        <v>0.65689883083454892</v>
      </c>
      <c r="AA32" s="56">
        <f>Calculations!V5</f>
        <v>16.078451083473098</v>
      </c>
      <c r="AB32" s="57">
        <f>Calculations!AH5</f>
        <v>0</v>
      </c>
      <c r="AC32" s="56">
        <f>Calculations!AI5</f>
        <v>0</v>
      </c>
      <c r="AD32" s="56" t="s">
        <v>67</v>
      </c>
      <c r="AE32" s="58" t="s">
        <v>53</v>
      </c>
      <c r="AF32" s="39" t="s">
        <v>974</v>
      </c>
      <c r="AG32" s="59" t="s">
        <v>969</v>
      </c>
      <c r="AH32" s="59" t="s">
        <v>967</v>
      </c>
      <c r="AI32" s="69" t="s">
        <v>1200</v>
      </c>
      <c r="AJ32" s="70" t="s">
        <v>1274</v>
      </c>
    </row>
    <row r="33" spans="2:36" ht="132" x14ac:dyDescent="0.25">
      <c r="B33" s="19" t="str">
        <f>Calculations!A6</f>
        <v>CfS:105</v>
      </c>
      <c r="C33" s="39" t="str">
        <f>Calculations!B6</f>
        <v>Land East of Daintree Way, Hemingford Grey</v>
      </c>
      <c r="D33" s="39" t="str">
        <f>Calculations!C6</f>
        <v>Residential</v>
      </c>
      <c r="E33" s="55">
        <f>Calculations!D6</f>
        <v>5.8083457577819102</v>
      </c>
      <c r="F33" s="55">
        <f>Calculations!H6</f>
        <v>2.1527059968648601</v>
      </c>
      <c r="G33" s="56">
        <f>Calculations!L6</f>
        <v>37.062290824899776</v>
      </c>
      <c r="H33" s="55">
        <f>Calculations!G6</f>
        <v>2.4770417791804702</v>
      </c>
      <c r="I33" s="56">
        <f>Calculations!K6</f>
        <v>42.64625217708118</v>
      </c>
      <c r="J33" s="55">
        <f>Calculations!F6</f>
        <v>1.1785979817365799</v>
      </c>
      <c r="K33" s="56">
        <f>Calculations!J6</f>
        <v>20.291456998019047</v>
      </c>
      <c r="L33" s="55">
        <f>Calculations!E6</f>
        <v>0</v>
      </c>
      <c r="M33" s="56">
        <f>Calculations!I6</f>
        <v>0</v>
      </c>
      <c r="N33" s="55">
        <f>Calculations!Q6</f>
        <v>4.6724023623412297E-2</v>
      </c>
      <c r="O33" s="56">
        <f>Calculations!V6</f>
        <v>0.80442910205220397</v>
      </c>
      <c r="P33" s="55">
        <f>Calculations!O6</f>
        <v>0</v>
      </c>
      <c r="Q33" s="56">
        <f>Calculations!T6</f>
        <v>0</v>
      </c>
      <c r="R33" s="55">
        <f>Calculations!M6</f>
        <v>0</v>
      </c>
      <c r="S33" s="56">
        <f>Calculations!R6</f>
        <v>0</v>
      </c>
      <c r="T33" s="57">
        <f>Calculations!AA6</f>
        <v>0</v>
      </c>
      <c r="U33" s="56">
        <f>Calculations!AB6</f>
        <v>0</v>
      </c>
      <c r="V33" s="57">
        <f>Calculations!AC6</f>
        <v>1.0655161071149799</v>
      </c>
      <c r="W33" s="56">
        <f>Calculations!AD6</f>
        <v>18.344570925162675</v>
      </c>
      <c r="X33" s="57">
        <f>Calculations!AE6</f>
        <v>0</v>
      </c>
      <c r="Y33" s="56">
        <f>Calculations!AF6</f>
        <v>0</v>
      </c>
      <c r="Z33" s="55">
        <f>Calculations!Q6</f>
        <v>4.6724023623412297E-2</v>
      </c>
      <c r="AA33" s="56">
        <f>Calculations!V6</f>
        <v>0.80442910205220397</v>
      </c>
      <c r="AB33" s="57">
        <f>Calculations!AH6</f>
        <v>5.8083457577819102</v>
      </c>
      <c r="AC33" s="56">
        <f>Calculations!AI6</f>
        <v>100</v>
      </c>
      <c r="AD33" s="56" t="s">
        <v>65</v>
      </c>
      <c r="AE33" s="58" t="s">
        <v>53</v>
      </c>
      <c r="AF33" s="39" t="s">
        <v>974</v>
      </c>
      <c r="AG33" s="59" t="s">
        <v>985</v>
      </c>
      <c r="AH33" s="59" t="s">
        <v>964</v>
      </c>
      <c r="AI33" s="69" t="s">
        <v>1161</v>
      </c>
      <c r="AJ33" s="70" t="s">
        <v>1274</v>
      </c>
    </row>
    <row r="34" spans="2:36" ht="79.2" x14ac:dyDescent="0.25">
      <c r="B34" s="19" t="str">
        <f>Calculations!A7</f>
        <v>CfS:106</v>
      </c>
      <c r="C34" s="39" t="str">
        <f>Calculations!B7</f>
        <v>West of Wennington Road Wennington, Abbots Ripton</v>
      </c>
      <c r="D34" s="39" t="str">
        <f>Calculations!C7</f>
        <v>Residential</v>
      </c>
      <c r="E34" s="55">
        <f>Calculations!D7</f>
        <v>1.2187735492231699</v>
      </c>
      <c r="F34" s="55">
        <f>Calculations!H7</f>
        <v>1.2187735492231699</v>
      </c>
      <c r="G34" s="56">
        <f>Calculations!L7</f>
        <v>100</v>
      </c>
      <c r="H34" s="55">
        <f>Calculations!G7</f>
        <v>0</v>
      </c>
      <c r="I34" s="56">
        <f>Calculations!K7</f>
        <v>0</v>
      </c>
      <c r="J34" s="55">
        <f>Calculations!F7</f>
        <v>0</v>
      </c>
      <c r="K34" s="56">
        <f>Calculations!J7</f>
        <v>0</v>
      </c>
      <c r="L34" s="55">
        <f>Calculations!E7</f>
        <v>0</v>
      </c>
      <c r="M34" s="56">
        <f>Calculations!I7</f>
        <v>0</v>
      </c>
      <c r="N34" s="55">
        <f>Calculations!Q7</f>
        <v>4.5567529181120309E-2</v>
      </c>
      <c r="O34" s="56">
        <f>Calculations!V7</f>
        <v>3.7388019464456255</v>
      </c>
      <c r="P34" s="55">
        <f>Calculations!O7</f>
        <v>3.908039957911822E-2</v>
      </c>
      <c r="Q34" s="56">
        <f>Calculations!T7</f>
        <v>3.2065349304657578</v>
      </c>
      <c r="R34" s="55">
        <f>Calculations!M7</f>
        <v>3.6679386137233802E-2</v>
      </c>
      <c r="S34" s="56">
        <f>Calculations!R7</f>
        <v>3.0095325059042146</v>
      </c>
      <c r="T34" s="57">
        <f>Calculations!AA7</f>
        <v>0</v>
      </c>
      <c r="U34" s="56">
        <f>Calculations!AB7</f>
        <v>0</v>
      </c>
      <c r="V34" s="57">
        <f>Calculations!AC7</f>
        <v>0</v>
      </c>
      <c r="W34" s="56">
        <f>Calculations!AD7</f>
        <v>0</v>
      </c>
      <c r="X34" s="57">
        <f>Calculations!AE7</f>
        <v>0</v>
      </c>
      <c r="Y34" s="56">
        <f>Calculations!AF7</f>
        <v>0</v>
      </c>
      <c r="Z34" s="55">
        <f>Calculations!Q7</f>
        <v>4.5567529181120309E-2</v>
      </c>
      <c r="AA34" s="56">
        <f>Calculations!V7</f>
        <v>3.7388019464456255</v>
      </c>
      <c r="AB34" s="57">
        <f>Calculations!AH7</f>
        <v>0</v>
      </c>
      <c r="AC34" s="56">
        <f>Calculations!AI7</f>
        <v>0</v>
      </c>
      <c r="AD34" s="56" t="s">
        <v>64</v>
      </c>
      <c r="AE34" s="58" t="s">
        <v>53</v>
      </c>
      <c r="AF34" s="39" t="s">
        <v>974</v>
      </c>
      <c r="AG34" s="59" t="s">
        <v>966</v>
      </c>
      <c r="AH34" s="59" t="s">
        <v>967</v>
      </c>
      <c r="AI34" s="70" t="s">
        <v>1273</v>
      </c>
      <c r="AJ34" s="70" t="s">
        <v>1274</v>
      </c>
    </row>
    <row r="35" spans="2:36" ht="52.8" x14ac:dyDescent="0.25">
      <c r="B35" s="19" t="str">
        <f>Calculations!A8</f>
        <v>CfS:107</v>
      </c>
      <c r="C35" s="39" t="str">
        <f>Calculations!B8</f>
        <v>Land North of The Pasture and South of Rectory Lane, Somersham</v>
      </c>
      <c r="D35" s="39" t="str">
        <f>Calculations!C8</f>
        <v>Residential</v>
      </c>
      <c r="E35" s="55">
        <f>Calculations!D8</f>
        <v>1.0198195848373599</v>
      </c>
      <c r="F35" s="55">
        <f>Calculations!H8</f>
        <v>1.0198195848373599</v>
      </c>
      <c r="G35" s="56">
        <f>Calculations!L8</f>
        <v>100</v>
      </c>
      <c r="H35" s="55">
        <f>Calculations!G8</f>
        <v>0</v>
      </c>
      <c r="I35" s="56">
        <f>Calculations!K8</f>
        <v>0</v>
      </c>
      <c r="J35" s="55">
        <f>Calculations!F8</f>
        <v>0</v>
      </c>
      <c r="K35" s="56">
        <f>Calculations!J8</f>
        <v>0</v>
      </c>
      <c r="L35" s="55">
        <f>Calculations!E8</f>
        <v>0</v>
      </c>
      <c r="M35" s="56">
        <f>Calculations!I8</f>
        <v>0</v>
      </c>
      <c r="N35" s="55">
        <f>Calculations!Q8</f>
        <v>2.0452070476676382E-2</v>
      </c>
      <c r="O35" s="56">
        <f>Calculations!V8</f>
        <v>2.0054596696079399</v>
      </c>
      <c r="P35" s="55">
        <f>Calculations!O8</f>
        <v>1.394573903129924E-2</v>
      </c>
      <c r="Q35" s="56">
        <f>Calculations!T8</f>
        <v>1.367471191830788</v>
      </c>
      <c r="R35" s="55">
        <f>Calculations!M8</f>
        <v>1.27328759097861E-2</v>
      </c>
      <c r="S35" s="56">
        <f>Calculations!R8</f>
        <v>1.2485420067527659</v>
      </c>
      <c r="T35" s="57">
        <f>Calculations!AA8</f>
        <v>0</v>
      </c>
      <c r="U35" s="56">
        <f>Calculations!AB8</f>
        <v>0</v>
      </c>
      <c r="V35" s="57">
        <f>Calculations!AC8</f>
        <v>0</v>
      </c>
      <c r="W35" s="56">
        <f>Calculations!AD8</f>
        <v>0</v>
      </c>
      <c r="X35" s="57">
        <f>Calculations!AE8</f>
        <v>0</v>
      </c>
      <c r="Y35" s="56">
        <f>Calculations!AF8</f>
        <v>0</v>
      </c>
      <c r="Z35" s="55">
        <f>Calculations!Q8</f>
        <v>2.0452070476676382E-2</v>
      </c>
      <c r="AA35" s="56">
        <f>Calculations!V8</f>
        <v>2.0054596696079399</v>
      </c>
      <c r="AB35" s="57">
        <f>Calculations!AH8</f>
        <v>0</v>
      </c>
      <c r="AC35" s="56">
        <f>Calculations!AI8</f>
        <v>0</v>
      </c>
      <c r="AD35" s="56" t="s">
        <v>66</v>
      </c>
      <c r="AE35" s="58" t="s">
        <v>53</v>
      </c>
      <c r="AF35" s="39" t="s">
        <v>974</v>
      </c>
      <c r="AG35" s="59" t="s">
        <v>969</v>
      </c>
      <c r="AH35" s="59" t="s">
        <v>967</v>
      </c>
      <c r="AI35" s="45" t="s">
        <v>1445</v>
      </c>
      <c r="AJ35" s="45" t="s">
        <v>1277</v>
      </c>
    </row>
    <row r="36" spans="2:36" ht="211.2" x14ac:dyDescent="0.25">
      <c r="B36" s="19" t="str">
        <f>Calculations!A9</f>
        <v>CfS:108</v>
      </c>
      <c r="C36" s="39" t="str">
        <f>Calculations!B9</f>
        <v>Land West of Peterborough Road and South of Grazeley Gardens, Farcet</v>
      </c>
      <c r="D36" s="39" t="str">
        <f>Calculations!C9</f>
        <v>Residential</v>
      </c>
      <c r="E36" s="55">
        <f>Calculations!D9</f>
        <v>8.1952194325509904</v>
      </c>
      <c r="F36" s="55">
        <f>Calculations!H9</f>
        <v>8.1936769124682591</v>
      </c>
      <c r="G36" s="56">
        <f>Calculations!L9</f>
        <v>99.981177806214632</v>
      </c>
      <c r="H36" s="55">
        <f>Calculations!G9</f>
        <v>7.5625468244252202E-4</v>
      </c>
      <c r="I36" s="56">
        <f>Calculations!K9</f>
        <v>9.2279979647490254E-3</v>
      </c>
      <c r="J36" s="55">
        <f>Calculations!F9</f>
        <v>0</v>
      </c>
      <c r="K36" s="56">
        <f>Calculations!J9</f>
        <v>0</v>
      </c>
      <c r="L36" s="55">
        <f>Calculations!E9</f>
        <v>7.8626540028799304E-4</v>
      </c>
      <c r="M36" s="56">
        <f>Calculations!I9</f>
        <v>9.5941958206144824E-3</v>
      </c>
      <c r="N36" s="55">
        <f>Calculations!Q9</f>
        <v>0.42217045768795569</v>
      </c>
      <c r="O36" s="56">
        <f>Calculations!V9</f>
        <v>5.1514234751435248</v>
      </c>
      <c r="P36" s="55">
        <f>Calculations!O9</f>
        <v>0.2398128973450587</v>
      </c>
      <c r="Q36" s="56">
        <f>Calculations!T9</f>
        <v>2.9262535227859083</v>
      </c>
      <c r="R36" s="55">
        <f>Calculations!M9</f>
        <v>0.162598578135979</v>
      </c>
      <c r="S36" s="56">
        <f>Calculations!R9</f>
        <v>1.9840661921771832</v>
      </c>
      <c r="T36" s="57">
        <f>Calculations!AA9</f>
        <v>0</v>
      </c>
      <c r="U36" s="56">
        <f>Calculations!AB9</f>
        <v>0</v>
      </c>
      <c r="V36" s="57">
        <f>Calculations!AC9</f>
        <v>0</v>
      </c>
      <c r="W36" s="56">
        <f>Calculations!AD9</f>
        <v>0</v>
      </c>
      <c r="X36" s="57">
        <f>Calculations!AE9</f>
        <v>0</v>
      </c>
      <c r="Y36" s="56">
        <f>Calculations!AF9</f>
        <v>0</v>
      </c>
      <c r="Z36" s="55">
        <f>Calculations!Q9</f>
        <v>0.42217045768795569</v>
      </c>
      <c r="AA36" s="56">
        <f>Calculations!V9</f>
        <v>5.1514234751435248</v>
      </c>
      <c r="AB36" s="57">
        <f>Calculations!AH9</f>
        <v>0</v>
      </c>
      <c r="AC36" s="56">
        <f>Calculations!AI9</f>
        <v>0</v>
      </c>
      <c r="AD36" s="56" t="s">
        <v>64</v>
      </c>
      <c r="AE36" s="58" t="s">
        <v>53</v>
      </c>
      <c r="AF36" s="39" t="s">
        <v>978</v>
      </c>
      <c r="AG36" s="59" t="s">
        <v>955</v>
      </c>
      <c r="AH36" s="59" t="s">
        <v>996</v>
      </c>
      <c r="AI36" s="45" t="s">
        <v>1336</v>
      </c>
      <c r="AJ36" s="45" t="s">
        <v>1277</v>
      </c>
    </row>
    <row r="37" spans="2:36" ht="132" x14ac:dyDescent="0.25">
      <c r="B37" s="19" t="str">
        <f>Calculations!A10</f>
        <v>CfS:109</v>
      </c>
      <c r="C37" s="39" t="s">
        <v>1037</v>
      </c>
      <c r="D37" s="39" t="str">
        <f>Calculations!C10</f>
        <v>Residential</v>
      </c>
      <c r="E37" s="55">
        <f>Calculations!D10</f>
        <v>0.68623712880103804</v>
      </c>
      <c r="F37" s="55">
        <f>Calculations!H10</f>
        <v>0.67337552868300077</v>
      </c>
      <c r="G37" s="56">
        <f>Calculations!L10</f>
        <v>98.125779037851174</v>
      </c>
      <c r="H37" s="55">
        <f>Calculations!G10</f>
        <v>0</v>
      </c>
      <c r="I37" s="56">
        <f>Calculations!K10</f>
        <v>0</v>
      </c>
      <c r="J37" s="55">
        <f>Calculations!F10</f>
        <v>0</v>
      </c>
      <c r="K37" s="56">
        <f>Calculations!J10</f>
        <v>0</v>
      </c>
      <c r="L37" s="55">
        <f>Calculations!E10</f>
        <v>1.2861600118037299E-2</v>
      </c>
      <c r="M37" s="56">
        <f>Calculations!I10</f>
        <v>1.8742209621488271</v>
      </c>
      <c r="N37" s="55">
        <f>Calculations!Q10</f>
        <v>0.14034852683094751</v>
      </c>
      <c r="O37" s="56">
        <f>Calculations!V10</f>
        <v>20.45189934216442</v>
      </c>
      <c r="P37" s="55">
        <f>Calculations!O10</f>
        <v>6.5175545427872503E-2</v>
      </c>
      <c r="Q37" s="56">
        <f>Calculations!T10</f>
        <v>9.4975253731526053</v>
      </c>
      <c r="R37" s="55">
        <f>Calculations!M10</f>
        <v>2.34301483017741E-2</v>
      </c>
      <c r="S37" s="56">
        <f>Calculations!R10</f>
        <v>3.4142932986896497</v>
      </c>
      <c r="T37" s="57">
        <f>Calculations!AA10</f>
        <v>0.297031100825773</v>
      </c>
      <c r="U37" s="56">
        <f>Calculations!AB10</f>
        <v>43.284032349682398</v>
      </c>
      <c r="V37" s="57">
        <f>Calculations!AC10</f>
        <v>0</v>
      </c>
      <c r="W37" s="56">
        <f>Calculations!AD10</f>
        <v>0</v>
      </c>
      <c r="X37" s="57">
        <f>Calculations!AE10</f>
        <v>0</v>
      </c>
      <c r="Y37" s="56">
        <f>Calculations!AF10</f>
        <v>0</v>
      </c>
      <c r="Z37" s="55">
        <f>Calculations!Q10</f>
        <v>0.14034852683094751</v>
      </c>
      <c r="AA37" s="56">
        <f>Calculations!V10</f>
        <v>20.45189934216442</v>
      </c>
      <c r="AB37" s="57">
        <f>Calculations!AH10</f>
        <v>0.59842595121152697</v>
      </c>
      <c r="AC37" s="56">
        <f>Calculations!AI10</f>
        <v>87.203959986407227</v>
      </c>
      <c r="AD37" s="56" t="s">
        <v>65</v>
      </c>
      <c r="AE37" s="58" t="s">
        <v>53</v>
      </c>
      <c r="AF37" s="39" t="s">
        <v>978</v>
      </c>
      <c r="AG37" s="59" t="s">
        <v>957</v>
      </c>
      <c r="AH37" s="59" t="s">
        <v>996</v>
      </c>
      <c r="AI37" s="69" t="s">
        <v>1459</v>
      </c>
      <c r="AJ37" s="70" t="s">
        <v>1277</v>
      </c>
    </row>
    <row r="38" spans="2:36" ht="52.8" x14ac:dyDescent="0.25">
      <c r="B38" s="19" t="str">
        <f>Calculations!A11</f>
        <v>CfS:11</v>
      </c>
      <c r="C38" s="39" t="str">
        <f>Calculations!B11</f>
        <v>Green End Field, Sawtry</v>
      </c>
      <c r="D38" s="39" t="str">
        <f>Calculations!C11</f>
        <v>Residential</v>
      </c>
      <c r="E38" s="55">
        <f>Calculations!D11</f>
        <v>0.62042657039160798</v>
      </c>
      <c r="F38" s="55">
        <f>Calculations!H11</f>
        <v>0.19126338537174054</v>
      </c>
      <c r="G38" s="56">
        <f>Calculations!L11</f>
        <v>30.827723134264978</v>
      </c>
      <c r="H38" s="55">
        <f>Calculations!G11</f>
        <v>0.40486907557224799</v>
      </c>
      <c r="I38" s="56">
        <f>Calculations!K11</f>
        <v>65.256566190693306</v>
      </c>
      <c r="J38" s="55">
        <f>Calculations!F11</f>
        <v>2.4294109447619401E-2</v>
      </c>
      <c r="K38" s="56">
        <f>Calculations!J11</f>
        <v>3.9157106750417161</v>
      </c>
      <c r="L38" s="55">
        <f>Calculations!E11</f>
        <v>0</v>
      </c>
      <c r="M38" s="56">
        <f>Calculations!I11</f>
        <v>0</v>
      </c>
      <c r="N38" s="55">
        <f>Calculations!Q11</f>
        <v>0.46139434039395899</v>
      </c>
      <c r="O38" s="56">
        <f>Calculations!V11</f>
        <v>74.367276066647307</v>
      </c>
      <c r="P38" s="55">
        <f>Calculations!O11</f>
        <v>0.191027986709771</v>
      </c>
      <c r="Q38" s="56">
        <f>Calculations!T11</f>
        <v>30.78978171247498</v>
      </c>
      <c r="R38" s="55">
        <f>Calculations!M11</f>
        <v>3.2802126807894003E-2</v>
      </c>
      <c r="S38" s="56">
        <f>Calculations!R11</f>
        <v>5.2870280502638014</v>
      </c>
      <c r="T38" s="57">
        <f>Calculations!AA11</f>
        <v>0</v>
      </c>
      <c r="U38" s="56">
        <f>Calculations!AB11</f>
        <v>0</v>
      </c>
      <c r="V38" s="57">
        <f>Calculations!AC11</f>
        <v>0</v>
      </c>
      <c r="W38" s="56">
        <f>Calculations!AD11</f>
        <v>0</v>
      </c>
      <c r="X38" s="57">
        <f>Calculations!AE11</f>
        <v>0</v>
      </c>
      <c r="Y38" s="56">
        <f>Calculations!AF11</f>
        <v>0</v>
      </c>
      <c r="Z38" s="55">
        <f>Calculations!Q11</f>
        <v>0.46139434039395899</v>
      </c>
      <c r="AA38" s="56">
        <f>Calculations!V11</f>
        <v>74.367276066647307</v>
      </c>
      <c r="AB38" s="57">
        <f>Calculations!AH11</f>
        <v>0</v>
      </c>
      <c r="AC38" s="56">
        <f>Calculations!AI11</f>
        <v>0</v>
      </c>
      <c r="AD38" s="56" t="s">
        <v>64</v>
      </c>
      <c r="AE38" s="58" t="s">
        <v>53</v>
      </c>
      <c r="AF38" s="39" t="s">
        <v>974</v>
      </c>
      <c r="AG38" s="59" t="s">
        <v>986</v>
      </c>
      <c r="AH38" s="59" t="s">
        <v>964</v>
      </c>
      <c r="AI38" s="69" t="s">
        <v>1420</v>
      </c>
      <c r="AJ38" s="70" t="s">
        <v>1421</v>
      </c>
    </row>
    <row r="39" spans="2:36" ht="66" x14ac:dyDescent="0.25">
      <c r="B39" s="19" t="str">
        <f>Calculations!A12</f>
        <v>CfS:110</v>
      </c>
      <c r="C39" s="39" t="str">
        <f>Calculations!B12</f>
        <v>Land North of Meadow Lane, St Ives</v>
      </c>
      <c r="D39" s="39" t="str">
        <f>Calculations!C12</f>
        <v>Commercial</v>
      </c>
      <c r="E39" s="55">
        <f>Calculations!D12</f>
        <v>7.9922012638769999</v>
      </c>
      <c r="F39" s="55">
        <f>Calculations!H12</f>
        <v>1.2235319912605132</v>
      </c>
      <c r="G39" s="56">
        <f>Calculations!L12</f>
        <v>15.309073819131783</v>
      </c>
      <c r="H39" s="55">
        <f>Calculations!G12</f>
        <v>5.4158872967792799</v>
      </c>
      <c r="I39" s="56">
        <f>Calculations!K12</f>
        <v>67.76465103873079</v>
      </c>
      <c r="J39" s="55">
        <f>Calculations!F12</f>
        <v>0.10638977658637699</v>
      </c>
      <c r="K39" s="56">
        <f>Calculations!J12</f>
        <v>1.3311698876658111</v>
      </c>
      <c r="L39" s="55">
        <f>Calculations!E12</f>
        <v>1.24639219925083</v>
      </c>
      <c r="M39" s="56">
        <f>Calculations!I12</f>
        <v>15.59510525447163</v>
      </c>
      <c r="N39" s="55">
        <f>Calculations!Q12</f>
        <v>8.2041971727972007E-2</v>
      </c>
      <c r="O39" s="56">
        <f>Calculations!V12</f>
        <v>1.0265253466373996</v>
      </c>
      <c r="P39" s="55">
        <f>Calculations!O12</f>
        <v>2.2572785861096002E-2</v>
      </c>
      <c r="Q39" s="56">
        <f>Calculations!T12</f>
        <v>0.28243515291738275</v>
      </c>
      <c r="R39" s="55">
        <f>Calculations!M12</f>
        <v>0</v>
      </c>
      <c r="S39" s="56">
        <f>Calculations!R12</f>
        <v>0</v>
      </c>
      <c r="T39" s="57">
        <f>Calculations!AA12</f>
        <v>0.27971661408249299</v>
      </c>
      <c r="U39" s="56">
        <f>Calculations!AB12</f>
        <v>3.4998694958640599</v>
      </c>
      <c r="V39" s="57">
        <f>Calculations!AC12</f>
        <v>0.18038510285682199</v>
      </c>
      <c r="W39" s="56">
        <f>Calculations!AD12</f>
        <v>2.2570140178041207</v>
      </c>
      <c r="X39" s="57">
        <f>Calculations!AE12</f>
        <v>8.5878190868200893E-2</v>
      </c>
      <c r="Y39" s="56">
        <f>Calculations!AF12</f>
        <v>1.0745248778500049</v>
      </c>
      <c r="Z39" s="55">
        <f>Calculations!Q12</f>
        <v>8.2041971727972007E-2</v>
      </c>
      <c r="AA39" s="56">
        <f>Calculations!V12</f>
        <v>1.0265253466373996</v>
      </c>
      <c r="AB39" s="57">
        <f>Calculations!AH12</f>
        <v>3.9796024331714301</v>
      </c>
      <c r="AC39" s="56">
        <f>Calculations!AI12</f>
        <v>49.793571280022213</v>
      </c>
      <c r="AD39" s="56" t="s">
        <v>64</v>
      </c>
      <c r="AE39" s="58" t="s">
        <v>53</v>
      </c>
      <c r="AF39" s="39" t="s">
        <v>978</v>
      </c>
      <c r="AG39" s="59" t="s">
        <v>956</v>
      </c>
      <c r="AH39" s="59" t="s">
        <v>996</v>
      </c>
      <c r="AI39" s="69" t="s">
        <v>1049</v>
      </c>
      <c r="AJ39" s="70" t="s">
        <v>1274</v>
      </c>
    </row>
    <row r="40" spans="2:36" ht="211.2" x14ac:dyDescent="0.25">
      <c r="B40" s="19" t="str">
        <f>Calculations!A13</f>
        <v>CfS:111</v>
      </c>
      <c r="C40" s="39" t="str">
        <f>Calculations!B13</f>
        <v>Home Farm, Bythorn</v>
      </c>
      <c r="D40" s="39" t="str">
        <f>Calculations!C13</f>
        <v>Residential</v>
      </c>
      <c r="E40" s="55">
        <f>Calculations!D13</f>
        <v>0.98442656014823005</v>
      </c>
      <c r="F40" s="55">
        <f>Calculations!H13</f>
        <v>0.98442656014823005</v>
      </c>
      <c r="G40" s="56">
        <f>Calculations!L13</f>
        <v>100</v>
      </c>
      <c r="H40" s="55">
        <f>Calculations!G13</f>
        <v>0</v>
      </c>
      <c r="I40" s="56">
        <f>Calculations!K13</f>
        <v>0</v>
      </c>
      <c r="J40" s="55">
        <f>Calculations!F13</f>
        <v>0</v>
      </c>
      <c r="K40" s="56">
        <f>Calculations!J13</f>
        <v>0</v>
      </c>
      <c r="L40" s="55">
        <f>Calculations!E13</f>
        <v>0</v>
      </c>
      <c r="M40" s="56">
        <f>Calculations!I13</f>
        <v>0</v>
      </c>
      <c r="N40" s="55">
        <f>Calculations!Q13</f>
        <v>1.2928757180029031E-2</v>
      </c>
      <c r="O40" s="56">
        <f>Calculations!V13</f>
        <v>1.3133287645227982</v>
      </c>
      <c r="P40" s="55">
        <f>Calculations!O13</f>
        <v>1.19377427789731E-4</v>
      </c>
      <c r="Q40" s="56">
        <f>Calculations!T13</f>
        <v>1.2126595585937436E-2</v>
      </c>
      <c r="R40" s="55">
        <f>Calculations!M13</f>
        <v>1.6894899730686999E-5</v>
      </c>
      <c r="S40" s="56">
        <f>Calculations!R13</f>
        <v>1.7162173812278133E-3</v>
      </c>
      <c r="T40" s="57">
        <f>Calculations!AA13</f>
        <v>0</v>
      </c>
      <c r="U40" s="56">
        <f>Calculations!AB13</f>
        <v>0</v>
      </c>
      <c r="V40" s="57">
        <f>Calculations!AC13</f>
        <v>0</v>
      </c>
      <c r="W40" s="56">
        <f>Calculations!AD13</f>
        <v>0</v>
      </c>
      <c r="X40" s="57">
        <f>Calculations!AE13</f>
        <v>0</v>
      </c>
      <c r="Y40" s="56">
        <f>Calculations!AF13</f>
        <v>0</v>
      </c>
      <c r="Z40" s="55">
        <f>Calculations!Q13</f>
        <v>1.2928757180029031E-2</v>
      </c>
      <c r="AA40" s="56">
        <f>Calculations!V13</f>
        <v>1.3133287645227982</v>
      </c>
      <c r="AB40" s="57">
        <f>Calculations!AH13</f>
        <v>0</v>
      </c>
      <c r="AC40" s="56">
        <f>Calculations!AI13</f>
        <v>0</v>
      </c>
      <c r="AD40" s="56" t="s">
        <v>64</v>
      </c>
      <c r="AE40" s="58" t="s">
        <v>53</v>
      </c>
      <c r="AF40" s="39" t="s">
        <v>974</v>
      </c>
      <c r="AG40" s="59" t="s">
        <v>966</v>
      </c>
      <c r="AH40" s="59" t="s">
        <v>967</v>
      </c>
      <c r="AI40" s="69" t="s">
        <v>1310</v>
      </c>
      <c r="AJ40" s="70" t="s">
        <v>1502</v>
      </c>
    </row>
    <row r="41" spans="2:36" ht="52.8" x14ac:dyDescent="0.25">
      <c r="B41" s="19" t="str">
        <f>Calculations!A14</f>
        <v>CfS:112</v>
      </c>
      <c r="C41" s="39" t="str">
        <f>Calculations!B14</f>
        <v>Land off Main Street, Bythorn</v>
      </c>
      <c r="D41" s="39" t="str">
        <f>Calculations!C14</f>
        <v>Residential</v>
      </c>
      <c r="E41" s="55">
        <f>Calculations!D14</f>
        <v>0.248527330275777</v>
      </c>
      <c r="F41" s="55">
        <f>Calculations!H14</f>
        <v>0.248527330275777</v>
      </c>
      <c r="G41" s="56">
        <f>Calculations!L14</f>
        <v>100</v>
      </c>
      <c r="H41" s="55">
        <f>Calculations!G14</f>
        <v>0</v>
      </c>
      <c r="I41" s="56">
        <f>Calculations!K14</f>
        <v>0</v>
      </c>
      <c r="J41" s="55">
        <f>Calculations!F14</f>
        <v>0</v>
      </c>
      <c r="K41" s="56">
        <f>Calculations!J14</f>
        <v>0</v>
      </c>
      <c r="L41" s="55">
        <f>Calculations!E14</f>
        <v>0</v>
      </c>
      <c r="M41" s="56">
        <f>Calculations!I14</f>
        <v>0</v>
      </c>
      <c r="N41" s="81">
        <f>Calculations!Q14</f>
        <v>1.73484333849046E-5</v>
      </c>
      <c r="O41" s="82">
        <f>Calculations!V14</f>
        <v>6.9804931979328003E-3</v>
      </c>
      <c r="P41" s="55">
        <f>Calculations!O14</f>
        <v>0</v>
      </c>
      <c r="Q41" s="56">
        <f>Calculations!T14</f>
        <v>0</v>
      </c>
      <c r="R41" s="55">
        <f>Calculations!M14</f>
        <v>0</v>
      </c>
      <c r="S41" s="56">
        <f>Calculations!R14</f>
        <v>0</v>
      </c>
      <c r="T41" s="57">
        <f>Calculations!AA14</f>
        <v>0</v>
      </c>
      <c r="U41" s="56">
        <f>Calculations!AB14</f>
        <v>0</v>
      </c>
      <c r="V41" s="57">
        <f>Calculations!AC14</f>
        <v>0</v>
      </c>
      <c r="W41" s="56">
        <f>Calculations!AD14</f>
        <v>0</v>
      </c>
      <c r="X41" s="57">
        <f>Calculations!AE14</f>
        <v>0</v>
      </c>
      <c r="Y41" s="56">
        <f>Calculations!AF14</f>
        <v>0</v>
      </c>
      <c r="Z41" s="81">
        <f>Calculations!Q14</f>
        <v>1.73484333849046E-5</v>
      </c>
      <c r="AA41" s="82">
        <f>Calculations!V14</f>
        <v>6.9804931979328003E-3</v>
      </c>
      <c r="AB41" s="57">
        <f>Calculations!AH14</f>
        <v>0</v>
      </c>
      <c r="AC41" s="56">
        <f>Calculations!AI14</f>
        <v>0</v>
      </c>
      <c r="AD41" s="56" t="s">
        <v>67</v>
      </c>
      <c r="AE41" s="58" t="s">
        <v>53</v>
      </c>
      <c r="AF41" s="39" t="s">
        <v>974</v>
      </c>
      <c r="AG41" s="59" t="s">
        <v>971</v>
      </c>
      <c r="AH41" s="59" t="s">
        <v>967</v>
      </c>
      <c r="AI41" s="69" t="s">
        <v>1050</v>
      </c>
      <c r="AJ41" s="70" t="s">
        <v>1277</v>
      </c>
    </row>
    <row r="42" spans="2:36" ht="237.6" x14ac:dyDescent="0.25">
      <c r="B42" s="19" t="str">
        <f>Calculations!A15</f>
        <v>CfS:113</v>
      </c>
      <c r="C42" s="39" t="str">
        <f>Calculations!B15</f>
        <v>Land East of Clack Lane, Bythorn</v>
      </c>
      <c r="D42" s="39" t="str">
        <f>Calculations!C15</f>
        <v>Residential</v>
      </c>
      <c r="E42" s="55">
        <f>Calculations!D15</f>
        <v>0.35150971512426599</v>
      </c>
      <c r="F42" s="55">
        <f>Calculations!H15</f>
        <v>0.35150971512426599</v>
      </c>
      <c r="G42" s="56">
        <f>Calculations!L15</f>
        <v>100</v>
      </c>
      <c r="H42" s="55">
        <f>Calculations!G15</f>
        <v>0</v>
      </c>
      <c r="I42" s="56">
        <f>Calculations!K15</f>
        <v>0</v>
      </c>
      <c r="J42" s="55">
        <f>Calculations!F15</f>
        <v>0</v>
      </c>
      <c r="K42" s="56">
        <f>Calculations!J15</f>
        <v>0</v>
      </c>
      <c r="L42" s="55">
        <f>Calculations!E15</f>
        <v>0</v>
      </c>
      <c r="M42" s="56">
        <f>Calculations!I15</f>
        <v>0</v>
      </c>
      <c r="N42" s="55">
        <f>Calculations!Q15</f>
        <v>0.18008385419973921</v>
      </c>
      <c r="O42" s="56">
        <f>Calculations!V15</f>
        <v>51.231543952085602</v>
      </c>
      <c r="P42" s="55">
        <f>Calculations!O15</f>
        <v>0.11899284463415891</v>
      </c>
      <c r="Q42" s="56">
        <f>Calculations!T15</f>
        <v>33.851936237976368</v>
      </c>
      <c r="R42" s="55">
        <f>Calculations!M15</f>
        <v>7.8023875435592999E-2</v>
      </c>
      <c r="S42" s="56">
        <f>Calculations!R15</f>
        <v>22.196790608763102</v>
      </c>
      <c r="T42" s="57">
        <f>Calculations!AA15</f>
        <v>0</v>
      </c>
      <c r="U42" s="56">
        <f>Calculations!AB15</f>
        <v>0</v>
      </c>
      <c r="V42" s="57">
        <f>Calculations!AC15</f>
        <v>0</v>
      </c>
      <c r="W42" s="56">
        <f>Calculations!AD15</f>
        <v>0</v>
      </c>
      <c r="X42" s="57">
        <f>Calculations!AE15</f>
        <v>0</v>
      </c>
      <c r="Y42" s="56">
        <f>Calculations!AF15</f>
        <v>0</v>
      </c>
      <c r="Z42" s="55">
        <f>Calculations!Q15</f>
        <v>0.18008385419973921</v>
      </c>
      <c r="AA42" s="56">
        <f>Calculations!V15</f>
        <v>51.231543952085602</v>
      </c>
      <c r="AB42" s="57">
        <f>Calculations!AH15</f>
        <v>0</v>
      </c>
      <c r="AC42" s="56">
        <f>Calculations!AI15</f>
        <v>0</v>
      </c>
      <c r="AD42" s="56" t="s">
        <v>67</v>
      </c>
      <c r="AE42" s="58" t="s">
        <v>53</v>
      </c>
      <c r="AF42" s="39" t="s">
        <v>974</v>
      </c>
      <c r="AG42" s="59" t="s">
        <v>969</v>
      </c>
      <c r="AH42" s="59" t="s">
        <v>967</v>
      </c>
      <c r="AI42" s="69" t="s">
        <v>1311</v>
      </c>
      <c r="AJ42" s="70" t="s">
        <v>1312</v>
      </c>
    </row>
    <row r="43" spans="2:36" ht="52.8" x14ac:dyDescent="0.25">
      <c r="B43" s="19" t="str">
        <f>Calculations!A16</f>
        <v>CfS:114</v>
      </c>
      <c r="C43" s="39" t="str">
        <f>Calculations!B16</f>
        <v>Land West of Clack Lane, Bythorn</v>
      </c>
      <c r="D43" s="39" t="str">
        <f>Calculations!C16</f>
        <v>Residential</v>
      </c>
      <c r="E43" s="55">
        <f>Calculations!D16</f>
        <v>1.30507759329197</v>
      </c>
      <c r="F43" s="55">
        <f>Calculations!H16</f>
        <v>1.30507759329197</v>
      </c>
      <c r="G43" s="56">
        <f>Calculations!L16</f>
        <v>100</v>
      </c>
      <c r="H43" s="55">
        <f>Calculations!G16</f>
        <v>0</v>
      </c>
      <c r="I43" s="56">
        <f>Calculations!K16</f>
        <v>0</v>
      </c>
      <c r="J43" s="55">
        <f>Calculations!F16</f>
        <v>0</v>
      </c>
      <c r="K43" s="56">
        <f>Calculations!J16</f>
        <v>0</v>
      </c>
      <c r="L43" s="55">
        <f>Calculations!E16</f>
        <v>0</v>
      </c>
      <c r="M43" s="56">
        <f>Calculations!I16</f>
        <v>0</v>
      </c>
      <c r="N43" s="55">
        <f>Calculations!Q16</f>
        <v>0.24229520919983838</v>
      </c>
      <c r="O43" s="56">
        <f>Calculations!V16</f>
        <v>18.565578816556421</v>
      </c>
      <c r="P43" s="55">
        <f>Calculations!O16</f>
        <v>6.0544680104725399E-2</v>
      </c>
      <c r="Q43" s="56">
        <f>Calculations!T16</f>
        <v>4.6391632509761767</v>
      </c>
      <c r="R43" s="55">
        <f>Calculations!M16</f>
        <v>2.2593807487379599E-2</v>
      </c>
      <c r="S43" s="56">
        <f>Calculations!R16</f>
        <v>1.7312233083696</v>
      </c>
      <c r="T43" s="57">
        <f>Calculations!AA16</f>
        <v>0</v>
      </c>
      <c r="U43" s="56">
        <f>Calculations!AB16</f>
        <v>0</v>
      </c>
      <c r="V43" s="57">
        <f>Calculations!AC16</f>
        <v>0</v>
      </c>
      <c r="W43" s="56">
        <f>Calculations!AD16</f>
        <v>0</v>
      </c>
      <c r="X43" s="57">
        <f>Calculations!AE16</f>
        <v>0</v>
      </c>
      <c r="Y43" s="56">
        <f>Calculations!AF16</f>
        <v>0</v>
      </c>
      <c r="Z43" s="55">
        <f>Calculations!Q16</f>
        <v>0.24229520919983838</v>
      </c>
      <c r="AA43" s="56">
        <f>Calculations!V16</f>
        <v>18.565578816556421</v>
      </c>
      <c r="AB43" s="57">
        <f>Calculations!AH16</f>
        <v>0</v>
      </c>
      <c r="AC43" s="56">
        <f>Calculations!AI16</f>
        <v>0</v>
      </c>
      <c r="AD43" s="56" t="s">
        <v>64</v>
      </c>
      <c r="AE43" s="58" t="s">
        <v>52</v>
      </c>
      <c r="AF43" s="39" t="s">
        <v>974</v>
      </c>
      <c r="AG43" s="59" t="s">
        <v>966</v>
      </c>
      <c r="AH43" s="59" t="s">
        <v>967</v>
      </c>
      <c r="AI43" s="69" t="s">
        <v>1051</v>
      </c>
      <c r="AJ43" s="70" t="s">
        <v>1277</v>
      </c>
    </row>
    <row r="44" spans="2:36" ht="92.4" x14ac:dyDescent="0.25">
      <c r="B44" s="19" t="str">
        <f>Calculations!A17</f>
        <v>CfS:115</v>
      </c>
      <c r="C44" s="39" t="str">
        <f>Calculations!B17</f>
        <v>Land West of A1 and South of Haddon House, Haddon</v>
      </c>
      <c r="D44" s="39" t="str">
        <f>Calculations!C17</f>
        <v>Commercial</v>
      </c>
      <c r="E44" s="55">
        <f>Calculations!D17</f>
        <v>27.880525596079298</v>
      </c>
      <c r="F44" s="55">
        <f>Calculations!H17</f>
        <v>23.825777403634042</v>
      </c>
      <c r="G44" s="56">
        <f>Calculations!L17</f>
        <v>85.456701027847714</v>
      </c>
      <c r="H44" s="55">
        <f>Calculations!G17</f>
        <v>2.8516125803961101</v>
      </c>
      <c r="I44" s="56">
        <f>Calculations!K17</f>
        <v>10.227972821276794</v>
      </c>
      <c r="J44" s="55">
        <f>Calculations!F17</f>
        <v>0.58711419509013396</v>
      </c>
      <c r="K44" s="56">
        <f>Calculations!J17</f>
        <v>2.1058218327587661</v>
      </c>
      <c r="L44" s="55">
        <f>Calculations!E17</f>
        <v>0.61602141695901202</v>
      </c>
      <c r="M44" s="56">
        <f>Calculations!I17</f>
        <v>2.2095043181167293</v>
      </c>
      <c r="N44" s="55">
        <f>Calculations!Q17</f>
        <v>6.9187722900141404</v>
      </c>
      <c r="O44" s="56">
        <f>Calculations!V17</f>
        <v>24.815788591112835</v>
      </c>
      <c r="P44" s="55">
        <f>Calculations!O17</f>
        <v>3.5445794331975202</v>
      </c>
      <c r="Q44" s="56">
        <f>Calculations!T17</f>
        <v>12.713459869981708</v>
      </c>
      <c r="R44" s="55">
        <f>Calculations!M17</f>
        <v>2.0680839700267102</v>
      </c>
      <c r="S44" s="56">
        <f>Calculations!R17</f>
        <v>7.4176649321042021</v>
      </c>
      <c r="T44" s="57">
        <f>Calculations!AA17</f>
        <v>0.102117177242873</v>
      </c>
      <c r="U44" s="56">
        <f>Calculations!AB17</f>
        <v>0.36626704504176655</v>
      </c>
      <c r="V44" s="57">
        <f>Calculations!AC17</f>
        <v>0.36430601776382798</v>
      </c>
      <c r="W44" s="56">
        <f>Calculations!AD17</f>
        <v>1.3066684001648037</v>
      </c>
      <c r="X44" s="57">
        <f>Calculations!AE17</f>
        <v>1.5237225675942601</v>
      </c>
      <c r="Y44" s="56">
        <f>Calculations!AF17</f>
        <v>5.4651859497531632</v>
      </c>
      <c r="Z44" s="55">
        <f>Calculations!Q17</f>
        <v>6.9187722900141404</v>
      </c>
      <c r="AA44" s="56">
        <f>Calculations!V17</f>
        <v>24.815788591112835</v>
      </c>
      <c r="AB44" s="57">
        <f>Calculations!AH17</f>
        <v>0</v>
      </c>
      <c r="AC44" s="56">
        <f>Calculations!AI17</f>
        <v>0</v>
      </c>
      <c r="AD44" s="56" t="s">
        <v>66</v>
      </c>
      <c r="AE44" s="58" t="s">
        <v>53</v>
      </c>
      <c r="AF44" s="39" t="s">
        <v>978</v>
      </c>
      <c r="AG44" s="59" t="s">
        <v>958</v>
      </c>
      <c r="AH44" s="59" t="s">
        <v>996</v>
      </c>
      <c r="AI44" s="69" t="s">
        <v>1052</v>
      </c>
      <c r="AJ44" s="69" t="s">
        <v>1274</v>
      </c>
    </row>
    <row r="45" spans="2:36" ht="79.2" x14ac:dyDescent="0.25">
      <c r="B45" s="19" t="str">
        <f>Calculations!A18</f>
        <v>CfS:116</v>
      </c>
      <c r="C45" s="39" t="str">
        <f>Calculations!B18</f>
        <v>Land West of Huntingdon Road slip road from A1307, Fenstanton</v>
      </c>
      <c r="D45" s="39" t="str">
        <f>Calculations!C18</f>
        <v>Residential</v>
      </c>
      <c r="E45" s="55">
        <f>Calculations!D18</f>
        <v>0.49201407378585998</v>
      </c>
      <c r="F45" s="55">
        <f>Calculations!H18</f>
        <v>0.49201407378585998</v>
      </c>
      <c r="G45" s="56">
        <f>Calculations!L18</f>
        <v>100</v>
      </c>
      <c r="H45" s="55">
        <f>Calculations!G18</f>
        <v>0</v>
      </c>
      <c r="I45" s="56">
        <f>Calculations!K18</f>
        <v>0</v>
      </c>
      <c r="J45" s="55">
        <f>Calculations!F18</f>
        <v>0</v>
      </c>
      <c r="K45" s="56">
        <f>Calculations!J18</f>
        <v>0</v>
      </c>
      <c r="L45" s="55">
        <f>Calculations!E18</f>
        <v>0</v>
      </c>
      <c r="M45" s="56">
        <f>Calculations!I18</f>
        <v>0</v>
      </c>
      <c r="N45" s="55">
        <f>Calculations!Q18</f>
        <v>0.1428501642347135</v>
      </c>
      <c r="O45" s="56">
        <f>Calculations!V18</f>
        <v>29.03375570855853</v>
      </c>
      <c r="P45" s="55">
        <f>Calculations!O18</f>
        <v>3.47759603423465E-2</v>
      </c>
      <c r="Q45" s="56">
        <f>Calculations!T18</f>
        <v>7.0680824381219001</v>
      </c>
      <c r="R45" s="55">
        <f>Calculations!M18</f>
        <v>1.06889096753511E-2</v>
      </c>
      <c r="S45" s="56">
        <f>Calculations!R18</f>
        <v>2.1724804725816136</v>
      </c>
      <c r="T45" s="57">
        <f>Calculations!AA18</f>
        <v>0</v>
      </c>
      <c r="U45" s="56">
        <f>Calculations!AB18</f>
        <v>0</v>
      </c>
      <c r="V45" s="57">
        <f>Calculations!AC18</f>
        <v>0</v>
      </c>
      <c r="W45" s="56">
        <f>Calculations!AD18</f>
        <v>0</v>
      </c>
      <c r="X45" s="57">
        <f>Calculations!AE18</f>
        <v>0</v>
      </c>
      <c r="Y45" s="56">
        <f>Calculations!AF18</f>
        <v>0</v>
      </c>
      <c r="Z45" s="55">
        <f>Calculations!Q18</f>
        <v>0.1428501642347135</v>
      </c>
      <c r="AA45" s="56">
        <f>Calculations!V18</f>
        <v>29.03375570855853</v>
      </c>
      <c r="AB45" s="57">
        <f>Calculations!AH18</f>
        <v>0</v>
      </c>
      <c r="AC45" s="56">
        <f>Calculations!AI18</f>
        <v>0</v>
      </c>
      <c r="AD45" s="56" t="s">
        <v>64</v>
      </c>
      <c r="AE45" s="58" t="s">
        <v>53</v>
      </c>
      <c r="AF45" s="39" t="s">
        <v>974</v>
      </c>
      <c r="AG45" s="59" t="s">
        <v>966</v>
      </c>
      <c r="AH45" s="59" t="s">
        <v>967</v>
      </c>
      <c r="AI45" s="69" t="s">
        <v>1053</v>
      </c>
      <c r="AJ45" s="70" t="s">
        <v>1277</v>
      </c>
    </row>
    <row r="46" spans="2:36" ht="66" x14ac:dyDescent="0.25">
      <c r="B46" s="19" t="str">
        <f>Calculations!A19</f>
        <v>CfS:117</v>
      </c>
      <c r="C46" s="39" t="str">
        <f>Calculations!B19</f>
        <v>Land North of Glatton Ways and East of Glatton Hall, Glatton</v>
      </c>
      <c r="D46" s="39" t="str">
        <f>Calculations!C19</f>
        <v>Residential</v>
      </c>
      <c r="E46" s="55">
        <f>Calculations!D19</f>
        <v>5.9566364187758696</v>
      </c>
      <c r="F46" s="55">
        <f>Calculations!H19</f>
        <v>5.9566364187758696</v>
      </c>
      <c r="G46" s="56">
        <f>Calculations!L19</f>
        <v>100</v>
      </c>
      <c r="H46" s="55">
        <f>Calculations!G19</f>
        <v>0</v>
      </c>
      <c r="I46" s="56">
        <f>Calculations!K19</f>
        <v>0</v>
      </c>
      <c r="J46" s="55">
        <f>Calculations!F19</f>
        <v>0</v>
      </c>
      <c r="K46" s="56">
        <f>Calculations!J19</f>
        <v>0</v>
      </c>
      <c r="L46" s="55">
        <f>Calculations!E19</f>
        <v>0</v>
      </c>
      <c r="M46" s="56">
        <f>Calculations!I19</f>
        <v>0</v>
      </c>
      <c r="N46" s="55">
        <f>Calculations!Q19</f>
        <v>0.24896222821590042</v>
      </c>
      <c r="O46" s="56">
        <f>Calculations!V19</f>
        <v>4.1795773774465808</v>
      </c>
      <c r="P46" s="55">
        <f>Calculations!O19</f>
        <v>0.18495710354017711</v>
      </c>
      <c r="Q46" s="56">
        <f>Calculations!T19</f>
        <v>3.1050594754646292</v>
      </c>
      <c r="R46" s="55">
        <f>Calculations!M19</f>
        <v>0.13341192771955901</v>
      </c>
      <c r="S46" s="56">
        <f>Calculations!R19</f>
        <v>2.2397191693458449</v>
      </c>
      <c r="T46" s="57">
        <f>Calculations!AA19</f>
        <v>0</v>
      </c>
      <c r="U46" s="56">
        <f>Calculations!AB19</f>
        <v>0</v>
      </c>
      <c r="V46" s="57">
        <f>Calculations!AC19</f>
        <v>0</v>
      </c>
      <c r="W46" s="56">
        <f>Calculations!AD19</f>
        <v>0</v>
      </c>
      <c r="X46" s="57">
        <f>Calculations!AE19</f>
        <v>0</v>
      </c>
      <c r="Y46" s="56">
        <f>Calculations!AF19</f>
        <v>0</v>
      </c>
      <c r="Z46" s="55">
        <f>Calculations!Q19</f>
        <v>0.24896222821590042</v>
      </c>
      <c r="AA46" s="56">
        <f>Calculations!V19</f>
        <v>4.1795773774465808</v>
      </c>
      <c r="AB46" s="57">
        <f>Calculations!AH19</f>
        <v>0</v>
      </c>
      <c r="AC46" s="56">
        <f>Calculations!AI19</f>
        <v>0</v>
      </c>
      <c r="AD46" s="56" t="s">
        <v>64</v>
      </c>
      <c r="AE46" s="58" t="s">
        <v>53</v>
      </c>
      <c r="AF46" s="39" t="s">
        <v>974</v>
      </c>
      <c r="AG46" s="59" t="s">
        <v>966</v>
      </c>
      <c r="AH46" s="59" t="s">
        <v>967</v>
      </c>
      <c r="AI46" s="69" t="s">
        <v>1054</v>
      </c>
      <c r="AJ46" s="70" t="s">
        <v>1277</v>
      </c>
    </row>
    <row r="47" spans="2:36" ht="52.8" x14ac:dyDescent="0.25">
      <c r="B47" s="19" t="str">
        <f>Calculations!A20</f>
        <v>CfS:118</v>
      </c>
      <c r="C47" s="39" t="str">
        <f>Calculations!B20</f>
        <v>Land South of Biggin Lane, Ramsey</v>
      </c>
      <c r="D47" s="39" t="str">
        <f>Calculations!C20</f>
        <v>Residential</v>
      </c>
      <c r="E47" s="55">
        <f>Calculations!D20</f>
        <v>11.278655298159601</v>
      </c>
      <c r="F47" s="55">
        <f>Calculations!H20</f>
        <v>11.278655298159601</v>
      </c>
      <c r="G47" s="56">
        <f>Calculations!L20</f>
        <v>100</v>
      </c>
      <c r="H47" s="55">
        <f>Calculations!G20</f>
        <v>0</v>
      </c>
      <c r="I47" s="56">
        <f>Calculations!K20</f>
        <v>0</v>
      </c>
      <c r="J47" s="55">
        <f>Calculations!F20</f>
        <v>0</v>
      </c>
      <c r="K47" s="56">
        <f>Calculations!J20</f>
        <v>0</v>
      </c>
      <c r="L47" s="55">
        <f>Calculations!E20</f>
        <v>0</v>
      </c>
      <c r="M47" s="56">
        <f>Calculations!I20</f>
        <v>0</v>
      </c>
      <c r="N47" s="55">
        <f>Calculations!Q20</f>
        <v>0.1210795075018067</v>
      </c>
      <c r="O47" s="56">
        <f>Calculations!V20</f>
        <v>1.0735278656983505</v>
      </c>
      <c r="P47" s="55">
        <f>Calculations!O20</f>
        <v>7.0242127858126599E-2</v>
      </c>
      <c r="Q47" s="56">
        <f>Calculations!T20</f>
        <v>0.62278814274595651</v>
      </c>
      <c r="R47" s="55">
        <f>Calculations!M20</f>
        <v>2.9617703663516199E-2</v>
      </c>
      <c r="S47" s="56">
        <f>Calculations!R20</f>
        <v>0.26259959969118907</v>
      </c>
      <c r="T47" s="57">
        <f>Calculations!AA20</f>
        <v>0</v>
      </c>
      <c r="U47" s="56">
        <f>Calculations!AB20</f>
        <v>0</v>
      </c>
      <c r="V47" s="57">
        <f>Calculations!AC20</f>
        <v>0</v>
      </c>
      <c r="W47" s="56">
        <f>Calculations!AD20</f>
        <v>0</v>
      </c>
      <c r="X47" s="57">
        <f>Calculations!AE20</f>
        <v>0</v>
      </c>
      <c r="Y47" s="56">
        <f>Calculations!AF20</f>
        <v>0</v>
      </c>
      <c r="Z47" s="55">
        <f>Calculations!Q20</f>
        <v>0.1210795075018067</v>
      </c>
      <c r="AA47" s="56">
        <f>Calculations!V20</f>
        <v>1.0735278656983505</v>
      </c>
      <c r="AB47" s="57">
        <f>Calculations!AH20</f>
        <v>0</v>
      </c>
      <c r="AC47" s="56">
        <f>Calculations!AI20</f>
        <v>0</v>
      </c>
      <c r="AD47" s="56" t="s">
        <v>64</v>
      </c>
      <c r="AE47" s="58" t="s">
        <v>53</v>
      </c>
      <c r="AF47" s="39" t="s">
        <v>974</v>
      </c>
      <c r="AG47" s="59" t="s">
        <v>966</v>
      </c>
      <c r="AH47" s="59" t="s">
        <v>967</v>
      </c>
      <c r="AI47" s="69" t="s">
        <v>1055</v>
      </c>
      <c r="AJ47" s="70" t="s">
        <v>1277</v>
      </c>
    </row>
    <row r="48" spans="2:36" ht="52.8" x14ac:dyDescent="0.25">
      <c r="B48" s="19" t="str">
        <f>Calculations!A21</f>
        <v>CfS:119</v>
      </c>
      <c r="C48" s="39" t="str">
        <f>Calculations!B21</f>
        <v>Land south of Stilton Golf Course</v>
      </c>
      <c r="D48" s="39" t="str">
        <f>Calculations!C21</f>
        <v>Residential</v>
      </c>
      <c r="E48" s="55">
        <f>Calculations!D21</f>
        <v>19.473023474948299</v>
      </c>
      <c r="F48" s="55">
        <f>Calculations!H21</f>
        <v>19.473023474948299</v>
      </c>
      <c r="G48" s="56">
        <f>Calculations!L21</f>
        <v>100</v>
      </c>
      <c r="H48" s="55">
        <f>Calculations!G21</f>
        <v>0</v>
      </c>
      <c r="I48" s="56">
        <f>Calculations!K21</f>
        <v>0</v>
      </c>
      <c r="J48" s="55">
        <f>Calculations!F21</f>
        <v>0</v>
      </c>
      <c r="K48" s="56">
        <f>Calculations!J21</f>
        <v>0</v>
      </c>
      <c r="L48" s="55">
        <f>Calculations!E21</f>
        <v>0</v>
      </c>
      <c r="M48" s="56">
        <f>Calculations!I21</f>
        <v>0</v>
      </c>
      <c r="N48" s="55">
        <f>Calculations!Q21</f>
        <v>4.7805213539560665</v>
      </c>
      <c r="O48" s="56">
        <f>Calculations!V21</f>
        <v>24.549456123781308</v>
      </c>
      <c r="P48" s="55">
        <f>Calculations!O21</f>
        <v>2.204803761500906</v>
      </c>
      <c r="Q48" s="56">
        <f>Calculations!T21</f>
        <v>11.322349425282351</v>
      </c>
      <c r="R48" s="55">
        <f>Calculations!M21</f>
        <v>1.3030610460087799</v>
      </c>
      <c r="S48" s="56">
        <f>Calculations!R21</f>
        <v>6.6916216050637694</v>
      </c>
      <c r="T48" s="57">
        <f>Calculations!AA21</f>
        <v>0</v>
      </c>
      <c r="U48" s="56">
        <f>Calculations!AB21</f>
        <v>0</v>
      </c>
      <c r="V48" s="57">
        <f>Calculations!AC21</f>
        <v>0</v>
      </c>
      <c r="W48" s="56">
        <f>Calculations!AD21</f>
        <v>0</v>
      </c>
      <c r="X48" s="57">
        <f>Calculations!AE21</f>
        <v>0</v>
      </c>
      <c r="Y48" s="56">
        <f>Calculations!AF21</f>
        <v>0</v>
      </c>
      <c r="Z48" s="55">
        <f>Calculations!Q21</f>
        <v>4.7805213539560665</v>
      </c>
      <c r="AA48" s="56">
        <f>Calculations!V21</f>
        <v>24.549456123781308</v>
      </c>
      <c r="AB48" s="57">
        <f>Calculations!AH21</f>
        <v>0</v>
      </c>
      <c r="AC48" s="56">
        <f>Calculations!AI21</f>
        <v>0</v>
      </c>
      <c r="AD48" s="56" t="s">
        <v>64</v>
      </c>
      <c r="AE48" s="58" t="s">
        <v>53</v>
      </c>
      <c r="AF48" s="39" t="s">
        <v>974</v>
      </c>
      <c r="AG48" s="59" t="s">
        <v>966</v>
      </c>
      <c r="AH48" s="59" t="s">
        <v>967</v>
      </c>
      <c r="AI48" s="69" t="s">
        <v>1056</v>
      </c>
      <c r="AJ48" s="70" t="s">
        <v>1277</v>
      </c>
    </row>
    <row r="49" spans="2:36" ht="66" x14ac:dyDescent="0.25">
      <c r="B49" s="19" t="str">
        <f>Calculations!A22</f>
        <v>CfS:12</v>
      </c>
      <c r="C49" s="39" t="str">
        <f>Calculations!B22</f>
        <v>Fruit Field opposite Victory Playing Field, Catworth</v>
      </c>
      <c r="D49" s="39" t="str">
        <f>Calculations!C22</f>
        <v>Residential</v>
      </c>
      <c r="E49" s="55">
        <f>Calculations!D22</f>
        <v>2.2143251422682702</v>
      </c>
      <c r="F49" s="55">
        <f>Calculations!H22</f>
        <v>2.2143251422682702</v>
      </c>
      <c r="G49" s="56">
        <f>Calculations!L22</f>
        <v>100</v>
      </c>
      <c r="H49" s="55">
        <f>Calculations!G22</f>
        <v>0</v>
      </c>
      <c r="I49" s="56">
        <f>Calculations!K22</f>
        <v>0</v>
      </c>
      <c r="J49" s="55">
        <f>Calculations!F22</f>
        <v>0</v>
      </c>
      <c r="K49" s="56">
        <f>Calculations!J22</f>
        <v>0</v>
      </c>
      <c r="L49" s="55">
        <f>Calculations!E22</f>
        <v>0</v>
      </c>
      <c r="M49" s="56">
        <f>Calculations!I22</f>
        <v>0</v>
      </c>
      <c r="N49" s="55">
        <f>Calculations!Q22</f>
        <v>3.5612997451697007E-2</v>
      </c>
      <c r="O49" s="56">
        <f>Calculations!V22</f>
        <v>1.6083002794800232</v>
      </c>
      <c r="P49" s="55">
        <f>Calculations!O22</f>
        <v>7.1318012161937037E-3</v>
      </c>
      <c r="Q49" s="56">
        <f>Calculations!T22</f>
        <v>0.32207561030934051</v>
      </c>
      <c r="R49" s="55">
        <f>Calculations!M22</f>
        <v>6.73159835450933E-3</v>
      </c>
      <c r="S49" s="56">
        <f>Calculations!R22</f>
        <v>0.30400225450241414</v>
      </c>
      <c r="T49" s="57">
        <f>Calculations!AA22</f>
        <v>0</v>
      </c>
      <c r="U49" s="56">
        <f>Calculations!AB22</f>
        <v>0</v>
      </c>
      <c r="V49" s="57">
        <f>Calculations!AC22</f>
        <v>0</v>
      </c>
      <c r="W49" s="56">
        <f>Calculations!AD22</f>
        <v>0</v>
      </c>
      <c r="X49" s="57">
        <f>Calculations!AE22</f>
        <v>0</v>
      </c>
      <c r="Y49" s="56">
        <f>Calculations!AF22</f>
        <v>0</v>
      </c>
      <c r="Z49" s="55">
        <f>Calculations!Q22</f>
        <v>3.5612997451697007E-2</v>
      </c>
      <c r="AA49" s="56">
        <f>Calculations!V22</f>
        <v>1.6083002794800232</v>
      </c>
      <c r="AB49" s="57">
        <f>Calculations!AH22</f>
        <v>0</v>
      </c>
      <c r="AC49" s="56">
        <f>Calculations!AI22</f>
        <v>0</v>
      </c>
      <c r="AD49" s="56" t="s">
        <v>64</v>
      </c>
      <c r="AE49" s="58" t="s">
        <v>53</v>
      </c>
      <c r="AF49" s="39" t="s">
        <v>974</v>
      </c>
      <c r="AG49" s="59" t="s">
        <v>966</v>
      </c>
      <c r="AH49" s="59" t="s">
        <v>967</v>
      </c>
      <c r="AI49" s="69" t="s">
        <v>1313</v>
      </c>
      <c r="AJ49" s="70" t="s">
        <v>1503</v>
      </c>
    </row>
    <row r="50" spans="2:36" ht="79.2" x14ac:dyDescent="0.25">
      <c r="B50" s="19" t="str">
        <f>Calculations!A23</f>
        <v>CfS:120</v>
      </c>
      <c r="C50" s="39" t="str">
        <f>Calculations!B23</f>
        <v>School Farm, Stocking Fen Road, Ramsey</v>
      </c>
      <c r="D50" s="39" t="str">
        <f>Calculations!C23</f>
        <v>Mixed Use</v>
      </c>
      <c r="E50" s="55">
        <f>Calculations!D23</f>
        <v>5.8049436889937702</v>
      </c>
      <c r="F50" s="55">
        <f>Calculations!H23</f>
        <v>2.3482231683820065</v>
      </c>
      <c r="G50" s="56">
        <f>Calculations!L23</f>
        <v>40.452126569879745</v>
      </c>
      <c r="H50" s="55">
        <f>Calculations!G23</f>
        <v>0.37458306025709398</v>
      </c>
      <c r="I50" s="56">
        <f>Calculations!K23</f>
        <v>6.4528284911239897</v>
      </c>
      <c r="J50" s="55">
        <f>Calculations!F23</f>
        <v>3.0821374603546698</v>
      </c>
      <c r="K50" s="56">
        <f>Calculations!J23</f>
        <v>53.09504493899626</v>
      </c>
      <c r="L50" s="55">
        <f>Calculations!E23</f>
        <v>0</v>
      </c>
      <c r="M50" s="56">
        <f>Calculations!I23</f>
        <v>0</v>
      </c>
      <c r="N50" s="55">
        <f>Calculations!Q23</f>
        <v>2.6594199849753002</v>
      </c>
      <c r="O50" s="56">
        <f>Calculations!V23</f>
        <v>45.813019513308738</v>
      </c>
      <c r="P50" s="55">
        <f>Calculations!O23</f>
        <v>1.6683304975605919</v>
      </c>
      <c r="Q50" s="56">
        <f>Calculations!T23</f>
        <v>28.739822243646611</v>
      </c>
      <c r="R50" s="55">
        <f>Calculations!M23</f>
        <v>0.78624174446707995</v>
      </c>
      <c r="S50" s="56">
        <f>Calculations!R23</f>
        <v>13.544347483642296</v>
      </c>
      <c r="T50" s="57">
        <f>Calculations!AA23</f>
        <v>0</v>
      </c>
      <c r="U50" s="56">
        <f>Calculations!AB23</f>
        <v>0</v>
      </c>
      <c r="V50" s="57">
        <f>Calculations!AC23</f>
        <v>1.3005074094111899</v>
      </c>
      <c r="W50" s="56">
        <f>Calculations!AD23</f>
        <v>22.403445736725487</v>
      </c>
      <c r="X50" s="57">
        <f>Calculations!AE23</f>
        <v>0</v>
      </c>
      <c r="Y50" s="56">
        <f>Calculations!AF23</f>
        <v>0</v>
      </c>
      <c r="Z50" s="55">
        <f>Calculations!Q23</f>
        <v>2.6594199849753002</v>
      </c>
      <c r="AA50" s="56">
        <f>Calculations!V23</f>
        <v>45.813019513308738</v>
      </c>
      <c r="AB50" s="57">
        <f>Calculations!AH23</f>
        <v>0</v>
      </c>
      <c r="AC50" s="56">
        <f>Calculations!AI23</f>
        <v>0</v>
      </c>
      <c r="AD50" s="56" t="s">
        <v>65</v>
      </c>
      <c r="AE50" s="58" t="s">
        <v>53</v>
      </c>
      <c r="AF50" s="39" t="s">
        <v>974</v>
      </c>
      <c r="AG50" s="59" t="s">
        <v>987</v>
      </c>
      <c r="AH50" s="59" t="s">
        <v>964</v>
      </c>
      <c r="AI50" s="69" t="s">
        <v>1057</v>
      </c>
      <c r="AJ50" s="70" t="s">
        <v>1277</v>
      </c>
    </row>
    <row r="51" spans="2:36" ht="92.4" x14ac:dyDescent="0.25">
      <c r="B51" s="19" t="str">
        <f>Calculations!A24</f>
        <v>CfS:124</v>
      </c>
      <c r="C51" s="39" t="str">
        <f>Calculations!B24</f>
        <v>Swift Car Care, Buckden Road, Brampton</v>
      </c>
      <c r="D51" s="39" t="str">
        <f>Calculations!C24</f>
        <v>Residential</v>
      </c>
      <c r="E51" s="55">
        <f>Calculations!D24</f>
        <v>0.45861053516385097</v>
      </c>
      <c r="F51" s="55">
        <f>Calculations!H24</f>
        <v>0.45861053516385097</v>
      </c>
      <c r="G51" s="56">
        <f>Calculations!L24</f>
        <v>100</v>
      </c>
      <c r="H51" s="55">
        <f>Calculations!G24</f>
        <v>0</v>
      </c>
      <c r="I51" s="56">
        <f>Calculations!K24</f>
        <v>0</v>
      </c>
      <c r="J51" s="55">
        <f>Calculations!F24</f>
        <v>0</v>
      </c>
      <c r="K51" s="56">
        <f>Calculations!J24</f>
        <v>0</v>
      </c>
      <c r="L51" s="55">
        <f>Calculations!E24</f>
        <v>0</v>
      </c>
      <c r="M51" s="56">
        <f>Calculations!I24</f>
        <v>0</v>
      </c>
      <c r="N51" s="55">
        <f>Calculations!Q24</f>
        <v>8.4837168505409399E-2</v>
      </c>
      <c r="O51" s="56">
        <f>Calculations!V24</f>
        <v>18.498739562338891</v>
      </c>
      <c r="P51" s="55">
        <f>Calculations!O24</f>
        <v>5.2422966718743497E-2</v>
      </c>
      <c r="Q51" s="56">
        <f>Calculations!T24</f>
        <v>11.430824784697538</v>
      </c>
      <c r="R51" s="55">
        <f>Calculations!M24</f>
        <v>3.1213674122909998E-2</v>
      </c>
      <c r="S51" s="56">
        <f>Calculations!R24</f>
        <v>6.8061397917424795</v>
      </c>
      <c r="T51" s="57">
        <f>Calculations!AA24</f>
        <v>0</v>
      </c>
      <c r="U51" s="56">
        <f>Calculations!AB24</f>
        <v>0</v>
      </c>
      <c r="V51" s="57">
        <f>Calculations!AC24</f>
        <v>0</v>
      </c>
      <c r="W51" s="56">
        <f>Calculations!AD24</f>
        <v>0</v>
      </c>
      <c r="X51" s="57">
        <f>Calculations!AE24</f>
        <v>0</v>
      </c>
      <c r="Y51" s="56">
        <f>Calculations!AF24</f>
        <v>0</v>
      </c>
      <c r="Z51" s="55">
        <f>Calculations!Q24</f>
        <v>8.4837168505409399E-2</v>
      </c>
      <c r="AA51" s="56">
        <f>Calculations!V24</f>
        <v>18.498739562338891</v>
      </c>
      <c r="AB51" s="57">
        <f>Calculations!AH24</f>
        <v>2.3337039541493802E-2</v>
      </c>
      <c r="AC51" s="56">
        <f>Calculations!AI24</f>
        <v>5.0886400882954019</v>
      </c>
      <c r="AD51" s="56" t="s">
        <v>64</v>
      </c>
      <c r="AE51" s="58" t="s">
        <v>53</v>
      </c>
      <c r="AF51" s="39" t="s">
        <v>974</v>
      </c>
      <c r="AG51" s="59" t="s">
        <v>970</v>
      </c>
      <c r="AH51" s="59" t="s">
        <v>967</v>
      </c>
      <c r="AI51" s="69" t="s">
        <v>1010</v>
      </c>
      <c r="AJ51" s="70" t="s">
        <v>1277</v>
      </c>
    </row>
    <row r="52" spans="2:36" ht="145.19999999999999" x14ac:dyDescent="0.25">
      <c r="B52" s="103" t="str">
        <f>Calculations!A25</f>
        <v>CfS:125</v>
      </c>
      <c r="C52" s="104" t="str">
        <f>Calculations!B25</f>
        <v>Land East of B661, The Green, Great Staughton</v>
      </c>
      <c r="D52" s="49" t="str">
        <f>Calculations!C25</f>
        <v>Residential</v>
      </c>
      <c r="E52" s="50">
        <f>Calculations!D25</f>
        <v>0.894767923097603</v>
      </c>
      <c r="F52" s="50">
        <f>Calculations!H25</f>
        <v>0.894767923097603</v>
      </c>
      <c r="G52" s="51">
        <f>Calculations!L25</f>
        <v>100</v>
      </c>
      <c r="H52" s="50">
        <f>Calculations!G25</f>
        <v>0</v>
      </c>
      <c r="I52" s="51">
        <f>Calculations!K25</f>
        <v>0</v>
      </c>
      <c r="J52" s="50">
        <f>Calculations!F25</f>
        <v>0</v>
      </c>
      <c r="K52" s="51">
        <f>Calculations!J25</f>
        <v>0</v>
      </c>
      <c r="L52" s="50">
        <f>Calculations!E25</f>
        <v>0</v>
      </c>
      <c r="M52" s="51">
        <f>Calculations!I25</f>
        <v>0</v>
      </c>
      <c r="N52" s="50">
        <f>Calculations!Q25</f>
        <v>0.35176302741331777</v>
      </c>
      <c r="O52" s="51">
        <f>Calculations!V25</f>
        <v>39.313325649353523</v>
      </c>
      <c r="P52" s="50">
        <f>Calculations!O25</f>
        <v>0.2006513711741498</v>
      </c>
      <c r="Q52" s="51">
        <f>Calculations!T25</f>
        <v>22.42496249524832</v>
      </c>
      <c r="R52" s="50">
        <f>Calculations!M25</f>
        <v>0.15387055690898399</v>
      </c>
      <c r="S52" s="51">
        <f>Calculations!R25</f>
        <v>17.196700165144328</v>
      </c>
      <c r="T52" s="52">
        <f>Calculations!AA25</f>
        <v>0</v>
      </c>
      <c r="U52" s="51">
        <f>Calculations!AB25</f>
        <v>0</v>
      </c>
      <c r="V52" s="52">
        <f>Calculations!AC25</f>
        <v>0</v>
      </c>
      <c r="W52" s="51">
        <f>Calculations!AD25</f>
        <v>0</v>
      </c>
      <c r="X52" s="52">
        <f>Calculations!AE25</f>
        <v>0</v>
      </c>
      <c r="Y52" s="51">
        <f>Calculations!AF25</f>
        <v>0</v>
      </c>
      <c r="Z52" s="50">
        <f>Calculations!Q25</f>
        <v>0.35176302741331777</v>
      </c>
      <c r="AA52" s="51">
        <f>Calculations!V25</f>
        <v>39.313325649353523</v>
      </c>
      <c r="AB52" s="52">
        <f>Calculations!AH25</f>
        <v>0</v>
      </c>
      <c r="AC52" s="51">
        <f>Calculations!AI25</f>
        <v>0</v>
      </c>
      <c r="AD52" s="51" t="s">
        <v>65</v>
      </c>
      <c r="AE52" s="53" t="s">
        <v>53</v>
      </c>
      <c r="AF52" s="49" t="s">
        <v>974</v>
      </c>
      <c r="AG52" s="54" t="s">
        <v>969</v>
      </c>
      <c r="AH52" s="54" t="s">
        <v>967</v>
      </c>
      <c r="AI52" s="69" t="s">
        <v>1234</v>
      </c>
      <c r="AJ52" s="95" t="s">
        <v>1362</v>
      </c>
    </row>
    <row r="53" spans="2:36" ht="66" x14ac:dyDescent="0.25">
      <c r="B53" s="19" t="str">
        <f>Calculations!A26</f>
        <v>CfS:126</v>
      </c>
      <c r="C53" s="39" t="str">
        <f>Calculations!B26</f>
        <v>Land South West of Yaxley and East of A1(M) near Norman Cross</v>
      </c>
      <c r="D53" s="39" t="str">
        <f>Calculations!C26</f>
        <v>Commercial</v>
      </c>
      <c r="E53" s="55">
        <f>Calculations!D26</f>
        <v>130.996010342056</v>
      </c>
      <c r="F53" s="55">
        <f>Calculations!H26</f>
        <v>130.69120891025517</v>
      </c>
      <c r="G53" s="56">
        <f>Calculations!L26</f>
        <v>99.767320064935618</v>
      </c>
      <c r="H53" s="55">
        <f>Calculations!G26</f>
        <v>0.19362025855388401</v>
      </c>
      <c r="I53" s="56">
        <f>Calculations!K26</f>
        <v>0.14780622558527085</v>
      </c>
      <c r="J53" s="55">
        <f>Calculations!F26</f>
        <v>0.11118117324693</v>
      </c>
      <c r="K53" s="56">
        <f>Calculations!J26</f>
        <v>8.4873709479101223E-2</v>
      </c>
      <c r="L53" s="55">
        <f>Calculations!E26</f>
        <v>0</v>
      </c>
      <c r="M53" s="56">
        <f>Calculations!I26</f>
        <v>0</v>
      </c>
      <c r="N53" s="55">
        <f>Calculations!Q26</f>
        <v>17.08311762822585</v>
      </c>
      <c r="O53" s="56">
        <f>Calculations!V26</f>
        <v>13.040944975055741</v>
      </c>
      <c r="P53" s="55">
        <f>Calculations!O26</f>
        <v>12.602912113893801</v>
      </c>
      <c r="Q53" s="56">
        <f>Calculations!T26</f>
        <v>9.6208366048593028</v>
      </c>
      <c r="R53" s="55">
        <f>Calculations!M26</f>
        <v>10.619386972449901</v>
      </c>
      <c r="S53" s="56">
        <f>Calculations!R26</f>
        <v>8.1066491603222275</v>
      </c>
      <c r="T53" s="57">
        <f>Calculations!AA26</f>
        <v>0</v>
      </c>
      <c r="U53" s="56">
        <f>Calculations!AB26</f>
        <v>0</v>
      </c>
      <c r="V53" s="57">
        <f>Calculations!AC26</f>
        <v>0.26363449085049701</v>
      </c>
      <c r="W53" s="56">
        <f>Calculations!AD26</f>
        <v>0.20125383220610782</v>
      </c>
      <c r="X53" s="57">
        <f>Calculations!AE26</f>
        <v>0.84469135307457699</v>
      </c>
      <c r="Y53" s="56">
        <f>Calculations!AF26</f>
        <v>0.64482219791955797</v>
      </c>
      <c r="Z53" s="55">
        <f>Calculations!Q26</f>
        <v>17.08311762822585</v>
      </c>
      <c r="AA53" s="56">
        <f>Calculations!V26</f>
        <v>13.040944975055741</v>
      </c>
      <c r="AB53" s="57">
        <f>Calculations!AH26</f>
        <v>0</v>
      </c>
      <c r="AC53" s="56">
        <f>Calculations!AI26</f>
        <v>0</v>
      </c>
      <c r="AD53" s="56" t="s">
        <v>64</v>
      </c>
      <c r="AE53" s="58" t="s">
        <v>53</v>
      </c>
      <c r="AF53" s="39" t="s">
        <v>974</v>
      </c>
      <c r="AG53" s="59" t="s">
        <v>986</v>
      </c>
      <c r="AH53" s="59" t="s">
        <v>964</v>
      </c>
      <c r="AI53" s="69" t="s">
        <v>1058</v>
      </c>
      <c r="AJ53" s="70" t="s">
        <v>1277</v>
      </c>
    </row>
    <row r="54" spans="2:36" ht="39.6" x14ac:dyDescent="0.25">
      <c r="B54" s="19" t="str">
        <f>Calculations!A27</f>
        <v>CfS:127</v>
      </c>
      <c r="C54" s="39" t="str">
        <f>Calculations!B27</f>
        <v>Land off Middlemoor Road, Ramsey St Mary</v>
      </c>
      <c r="D54" s="39" t="str">
        <f>Calculations!C27</f>
        <v>Residential</v>
      </c>
      <c r="E54" s="55">
        <f>Calculations!D27</f>
        <v>3.97020201433791</v>
      </c>
      <c r="F54" s="55">
        <f>Calculations!H27</f>
        <v>0</v>
      </c>
      <c r="G54" s="56">
        <f>Calculations!L27</f>
        <v>0</v>
      </c>
      <c r="H54" s="55">
        <f>Calculations!G27</f>
        <v>0</v>
      </c>
      <c r="I54" s="56">
        <f>Calculations!K27</f>
        <v>0</v>
      </c>
      <c r="J54" s="55">
        <f>Calculations!F27</f>
        <v>3.97020201433791</v>
      </c>
      <c r="K54" s="56">
        <f>Calculations!J27</f>
        <v>100</v>
      </c>
      <c r="L54" s="55">
        <f>Calculations!E27</f>
        <v>0</v>
      </c>
      <c r="M54" s="56">
        <f>Calculations!I27</f>
        <v>0</v>
      </c>
      <c r="N54" s="55">
        <f>Calculations!Q27</f>
        <v>0.60162808738466067</v>
      </c>
      <c r="O54" s="56">
        <f>Calculations!V27</f>
        <v>15.153588789989847</v>
      </c>
      <c r="P54" s="55">
        <f>Calculations!O27</f>
        <v>0.29508649746571169</v>
      </c>
      <c r="Q54" s="56">
        <f>Calculations!T27</f>
        <v>7.4325310500584623</v>
      </c>
      <c r="R54" s="55">
        <f>Calculations!M27</f>
        <v>6.8870396966664693E-2</v>
      </c>
      <c r="S54" s="56">
        <f>Calculations!R27</f>
        <v>1.7346824347463299</v>
      </c>
      <c r="T54" s="57">
        <f>Calculations!AA27</f>
        <v>0</v>
      </c>
      <c r="U54" s="56">
        <f>Calculations!AB27</f>
        <v>0</v>
      </c>
      <c r="V54" s="57">
        <f>Calculations!AC27</f>
        <v>0</v>
      </c>
      <c r="W54" s="56">
        <f>Calculations!AD27</f>
        <v>0</v>
      </c>
      <c r="X54" s="57">
        <f>Calculations!AE27</f>
        <v>0</v>
      </c>
      <c r="Y54" s="56">
        <f>Calculations!AF27</f>
        <v>0</v>
      </c>
      <c r="Z54" s="55">
        <f>Calculations!Q27</f>
        <v>0.60162808738466067</v>
      </c>
      <c r="AA54" s="56">
        <f>Calculations!V27</f>
        <v>15.153588789989847</v>
      </c>
      <c r="AB54" s="57">
        <f>Calculations!AH27</f>
        <v>0</v>
      </c>
      <c r="AC54" s="56">
        <f>Calculations!AI27</f>
        <v>0</v>
      </c>
      <c r="AD54" s="56" t="s">
        <v>65</v>
      </c>
      <c r="AE54" s="58" t="s">
        <v>53</v>
      </c>
      <c r="AF54" s="39" t="s">
        <v>974</v>
      </c>
      <c r="AG54" s="59" t="s">
        <v>987</v>
      </c>
      <c r="AH54" s="59" t="s">
        <v>964</v>
      </c>
      <c r="AI54" s="69" t="s">
        <v>1011</v>
      </c>
      <c r="AJ54" s="70" t="s">
        <v>1277</v>
      </c>
    </row>
    <row r="55" spans="2:36" ht="303.60000000000002" x14ac:dyDescent="0.25">
      <c r="B55" s="19" t="str">
        <f>Calculations!A28</f>
        <v>CfS:129</v>
      </c>
      <c r="C55" s="39" t="str">
        <f>Calculations!B28</f>
        <v>Land North of Thrapston Road and South of the A141(larger site), Brampton</v>
      </c>
      <c r="D55" s="39" t="str">
        <f>Calculations!C28</f>
        <v>Mixed Use</v>
      </c>
      <c r="E55" s="55">
        <f>Calculations!D28</f>
        <v>3.2150174240218901</v>
      </c>
      <c r="F55" s="55">
        <f>Calculations!H28</f>
        <v>3.1313904651435518</v>
      </c>
      <c r="G55" s="56">
        <f>Calculations!L28</f>
        <v>97.398864520811102</v>
      </c>
      <c r="H55" s="55">
        <f>Calculations!G28</f>
        <v>8.3626958878338306E-2</v>
      </c>
      <c r="I55" s="56">
        <f>Calculations!K28</f>
        <v>2.6011354791888963</v>
      </c>
      <c r="J55" s="55">
        <f>Calculations!F28</f>
        <v>0</v>
      </c>
      <c r="K55" s="56">
        <f>Calculations!J28</f>
        <v>0</v>
      </c>
      <c r="L55" s="55">
        <f>Calculations!E28</f>
        <v>0</v>
      </c>
      <c r="M55" s="56">
        <f>Calculations!I28</f>
        <v>0</v>
      </c>
      <c r="N55" s="55">
        <f>Calculations!Q28</f>
        <v>0.28791105216717799</v>
      </c>
      <c r="O55" s="56">
        <f>Calculations!V28</f>
        <v>8.9551941465688838</v>
      </c>
      <c r="P55" s="55">
        <f>Calculations!O28</f>
        <v>0.12933643269119299</v>
      </c>
      <c r="Q55" s="56">
        <f>Calculations!T28</f>
        <v>4.0228843465923436</v>
      </c>
      <c r="R55" s="55">
        <f>Calculations!M28</f>
        <v>5.1474918284540698E-2</v>
      </c>
      <c r="S55" s="56">
        <f>Calculations!R28</f>
        <v>1.6010774280702693</v>
      </c>
      <c r="T55" s="57">
        <f>Calculations!AA28</f>
        <v>0</v>
      </c>
      <c r="U55" s="56">
        <f>Calculations!AB28</f>
        <v>0</v>
      </c>
      <c r="V55" s="57">
        <f>Calculations!AC28</f>
        <v>9.0749175368458907E-3</v>
      </c>
      <c r="W55" s="56">
        <f>Calculations!AD28</f>
        <v>0.28226651180924056</v>
      </c>
      <c r="X55" s="57">
        <f>Calculations!AE28</f>
        <v>2.3585626150423099E-3</v>
      </c>
      <c r="Y55" s="56">
        <f>Calculations!AF28</f>
        <v>7.3360803503572269E-2</v>
      </c>
      <c r="Z55" s="55">
        <f>Calculations!Q28</f>
        <v>0.28791105216717799</v>
      </c>
      <c r="AA55" s="56">
        <f>Calculations!V28</f>
        <v>8.9551941465688838</v>
      </c>
      <c r="AB55" s="57">
        <f>Calculations!AH28</f>
        <v>3.0175113859324898</v>
      </c>
      <c r="AC55" s="56">
        <f>Calculations!AI28</f>
        <v>93.856766168242842</v>
      </c>
      <c r="AD55" s="56" t="s">
        <v>65</v>
      </c>
      <c r="AE55" s="58" t="s">
        <v>53</v>
      </c>
      <c r="AF55" s="39" t="s">
        <v>974</v>
      </c>
      <c r="AG55" s="59" t="s">
        <v>985</v>
      </c>
      <c r="AH55" s="59" t="s">
        <v>965</v>
      </c>
      <c r="AI55" s="69" t="s">
        <v>1166</v>
      </c>
      <c r="AJ55" s="70" t="s">
        <v>1277</v>
      </c>
    </row>
    <row r="56" spans="2:36" ht="158.4" x14ac:dyDescent="0.25">
      <c r="B56" s="19" t="str">
        <f>Calculations!A29</f>
        <v>CfS:13</v>
      </c>
      <c r="C56" s="39" t="str">
        <f>Calculations!B29</f>
        <v>Land North West of Buckworth Road, Alconbury Weston</v>
      </c>
      <c r="D56" s="39" t="str">
        <f>Calculations!C29</f>
        <v>Residential</v>
      </c>
      <c r="E56" s="55">
        <f>Calculations!D29</f>
        <v>3.92844281671456</v>
      </c>
      <c r="F56" s="55">
        <f>Calculations!H29</f>
        <v>3.92844281671456</v>
      </c>
      <c r="G56" s="56">
        <f>Calculations!L29</f>
        <v>100</v>
      </c>
      <c r="H56" s="55">
        <f>Calculations!G29</f>
        <v>0</v>
      </c>
      <c r="I56" s="56">
        <f>Calculations!K29</f>
        <v>0</v>
      </c>
      <c r="J56" s="55">
        <f>Calculations!F29</f>
        <v>0</v>
      </c>
      <c r="K56" s="56">
        <f>Calculations!J29</f>
        <v>0</v>
      </c>
      <c r="L56" s="55">
        <f>Calculations!E29</f>
        <v>0</v>
      </c>
      <c r="M56" s="56">
        <f>Calculations!I29</f>
        <v>0</v>
      </c>
      <c r="N56" s="55">
        <f>Calculations!Q29</f>
        <v>0.55105976891020336</v>
      </c>
      <c r="O56" s="56">
        <f>Calculations!V29</f>
        <v>14.027435159946311</v>
      </c>
      <c r="P56" s="55">
        <f>Calculations!O29</f>
        <v>0.4516555003196257</v>
      </c>
      <c r="Q56" s="56">
        <f>Calculations!T29</f>
        <v>11.497061848474473</v>
      </c>
      <c r="R56" s="55">
        <f>Calculations!M29</f>
        <v>0.37681623122758701</v>
      </c>
      <c r="S56" s="56">
        <f>Calculations!R29</f>
        <v>9.5919999044997279</v>
      </c>
      <c r="T56" s="57">
        <f>Calculations!AA29</f>
        <v>0</v>
      </c>
      <c r="U56" s="56">
        <f>Calculations!AB29</f>
        <v>0</v>
      </c>
      <c r="V56" s="57">
        <f>Calculations!AC29</f>
        <v>0</v>
      </c>
      <c r="W56" s="56">
        <f>Calculations!AD29</f>
        <v>0</v>
      </c>
      <c r="X56" s="57">
        <f>Calculations!AE29</f>
        <v>0</v>
      </c>
      <c r="Y56" s="56">
        <f>Calculations!AF29</f>
        <v>0</v>
      </c>
      <c r="Z56" s="55">
        <f>Calculations!Q29</f>
        <v>0.55105976891020336</v>
      </c>
      <c r="AA56" s="56">
        <f>Calculations!V29</f>
        <v>14.027435159946311</v>
      </c>
      <c r="AB56" s="57">
        <f>Calculations!AH29</f>
        <v>0</v>
      </c>
      <c r="AC56" s="56">
        <f>Calculations!AI29</f>
        <v>0</v>
      </c>
      <c r="AD56" s="56" t="s">
        <v>65</v>
      </c>
      <c r="AE56" s="58" t="s">
        <v>52</v>
      </c>
      <c r="AF56" s="39" t="s">
        <v>974</v>
      </c>
      <c r="AG56" s="59" t="s">
        <v>969</v>
      </c>
      <c r="AH56" s="59" t="s">
        <v>967</v>
      </c>
      <c r="AI56" s="45" t="s">
        <v>1289</v>
      </c>
      <c r="AJ56" s="45" t="s">
        <v>1277</v>
      </c>
    </row>
    <row r="57" spans="2:36" ht="79.2" x14ac:dyDescent="0.25">
      <c r="B57" s="19" t="str">
        <f>Calculations!A30</f>
        <v>CfS:130</v>
      </c>
      <c r="C57" s="39" t="str">
        <f>Calculations!B30</f>
        <v>Land adjacent A1 at Norman Cross, Folksworth</v>
      </c>
      <c r="D57" s="39" t="str">
        <f>Calculations!C30</f>
        <v>Commercial</v>
      </c>
      <c r="E57" s="55">
        <f>Calculations!D30</f>
        <v>11.5256160207121</v>
      </c>
      <c r="F57" s="55">
        <f>Calculations!H30</f>
        <v>11.5256160207121</v>
      </c>
      <c r="G57" s="56">
        <f>Calculations!L30</f>
        <v>100</v>
      </c>
      <c r="H57" s="55">
        <f>Calculations!G30</f>
        <v>0</v>
      </c>
      <c r="I57" s="56">
        <f>Calculations!K30</f>
        <v>0</v>
      </c>
      <c r="J57" s="55">
        <f>Calculations!F30</f>
        <v>0</v>
      </c>
      <c r="K57" s="56">
        <f>Calculations!J30</f>
        <v>0</v>
      </c>
      <c r="L57" s="55">
        <f>Calculations!E30</f>
        <v>0</v>
      </c>
      <c r="M57" s="56">
        <f>Calculations!I30</f>
        <v>0</v>
      </c>
      <c r="N57" s="55">
        <f>Calculations!Q30</f>
        <v>3.4078975564433751</v>
      </c>
      <c r="O57" s="56">
        <f>Calculations!V30</f>
        <v>29.568029598758237</v>
      </c>
      <c r="P57" s="55">
        <f>Calculations!O30</f>
        <v>2.4621036444964481</v>
      </c>
      <c r="Q57" s="56">
        <f>Calculations!T30</f>
        <v>21.362013449623227</v>
      </c>
      <c r="R57" s="55">
        <f>Calculations!M30</f>
        <v>1.92090724118125</v>
      </c>
      <c r="S57" s="56">
        <f>Calculations!R30</f>
        <v>16.666417115833852</v>
      </c>
      <c r="T57" s="57">
        <f>Calculations!AA30</f>
        <v>0</v>
      </c>
      <c r="U57" s="56">
        <f>Calculations!AB30</f>
        <v>0</v>
      </c>
      <c r="V57" s="57">
        <f>Calculations!AC30</f>
        <v>0</v>
      </c>
      <c r="W57" s="56">
        <f>Calculations!AD30</f>
        <v>0</v>
      </c>
      <c r="X57" s="57">
        <f>Calculations!AE30</f>
        <v>0</v>
      </c>
      <c r="Y57" s="56">
        <f>Calculations!AF30</f>
        <v>0</v>
      </c>
      <c r="Z57" s="55">
        <f>Calculations!Q30</f>
        <v>3.4078975564433751</v>
      </c>
      <c r="AA57" s="56">
        <f>Calculations!V30</f>
        <v>29.568029598758237</v>
      </c>
      <c r="AB57" s="57">
        <f>Calculations!AH30</f>
        <v>0</v>
      </c>
      <c r="AC57" s="56">
        <f>Calculations!AI30</f>
        <v>0</v>
      </c>
      <c r="AD57" s="56" t="s">
        <v>64</v>
      </c>
      <c r="AE57" s="58" t="s">
        <v>52</v>
      </c>
      <c r="AF57" s="39" t="s">
        <v>974</v>
      </c>
      <c r="AG57" s="59" t="s">
        <v>966</v>
      </c>
      <c r="AH57" s="59" t="s">
        <v>967</v>
      </c>
      <c r="AI57" s="45" t="s">
        <v>1341</v>
      </c>
      <c r="AJ57" s="45" t="s">
        <v>1272</v>
      </c>
    </row>
    <row r="58" spans="2:36" ht="92.4" x14ac:dyDescent="0.25">
      <c r="B58" s="19" t="str">
        <f>Calculations!A31</f>
        <v>CfS:131</v>
      </c>
      <c r="C58" s="39" t="str">
        <f>Calculations!B31</f>
        <v>Land off High Street, Stilton</v>
      </c>
      <c r="D58" s="39" t="str">
        <f>Calculations!C31</f>
        <v>Residential</v>
      </c>
      <c r="E58" s="55">
        <f>Calculations!D31</f>
        <v>2.5978496994284401</v>
      </c>
      <c r="F58" s="55">
        <f>Calculations!H31</f>
        <v>2.5978496994284401</v>
      </c>
      <c r="G58" s="56">
        <f>Calculations!L31</f>
        <v>100</v>
      </c>
      <c r="H58" s="55">
        <f>Calculations!G31</f>
        <v>0</v>
      </c>
      <c r="I58" s="56">
        <f>Calculations!K31</f>
        <v>0</v>
      </c>
      <c r="J58" s="55">
        <f>Calculations!F31</f>
        <v>0</v>
      </c>
      <c r="K58" s="56">
        <f>Calculations!J31</f>
        <v>0</v>
      </c>
      <c r="L58" s="55">
        <f>Calculations!E31</f>
        <v>0</v>
      </c>
      <c r="M58" s="56">
        <f>Calculations!I31</f>
        <v>0</v>
      </c>
      <c r="N58" s="55">
        <f>Calculations!Q31</f>
        <v>8.2868782348025888E-2</v>
      </c>
      <c r="O58" s="56">
        <f>Calculations!V31</f>
        <v>3.1898990294264551</v>
      </c>
      <c r="P58" s="55">
        <f>Calculations!O31</f>
        <v>3.2707263030946898E-2</v>
      </c>
      <c r="Q58" s="56">
        <f>Calculations!T31</f>
        <v>1.2590129074111913</v>
      </c>
      <c r="R58" s="55">
        <f>Calculations!M31</f>
        <v>1.23089487896853E-2</v>
      </c>
      <c r="S58" s="56">
        <f>Calculations!R31</f>
        <v>0.47381296894864339</v>
      </c>
      <c r="T58" s="57">
        <f>Calculations!AA31</f>
        <v>0</v>
      </c>
      <c r="U58" s="56">
        <f>Calculations!AB31</f>
        <v>0</v>
      </c>
      <c r="V58" s="57">
        <f>Calculations!AC31</f>
        <v>0</v>
      </c>
      <c r="W58" s="56">
        <f>Calculations!AD31</f>
        <v>0</v>
      </c>
      <c r="X58" s="57">
        <f>Calculations!AE31</f>
        <v>0</v>
      </c>
      <c r="Y58" s="56">
        <f>Calculations!AF31</f>
        <v>0</v>
      </c>
      <c r="Z58" s="55">
        <f>Calculations!Q31</f>
        <v>8.2868782348025888E-2</v>
      </c>
      <c r="AA58" s="56">
        <f>Calculations!V31</f>
        <v>3.1898990294264551</v>
      </c>
      <c r="AB58" s="57">
        <f>Calculations!AH31</f>
        <v>0</v>
      </c>
      <c r="AC58" s="56">
        <f>Calculations!AI31</f>
        <v>0</v>
      </c>
      <c r="AD58" s="56" t="s">
        <v>64</v>
      </c>
      <c r="AE58" s="58" t="s">
        <v>53</v>
      </c>
      <c r="AF58" s="39" t="s">
        <v>974</v>
      </c>
      <c r="AG58" s="59" t="s">
        <v>966</v>
      </c>
      <c r="AH58" s="59" t="s">
        <v>967</v>
      </c>
      <c r="AI58" s="45" t="s">
        <v>1465</v>
      </c>
      <c r="AJ58" s="45" t="s">
        <v>1277</v>
      </c>
    </row>
    <row r="59" spans="2:36" ht="92.4" x14ac:dyDescent="0.25">
      <c r="B59" s="19" t="str">
        <f>Calculations!A32</f>
        <v>CfS:132</v>
      </c>
      <c r="C59" s="39" t="str">
        <f>Calculations!B32</f>
        <v>Land off Hawthorn Road, Folksworth (smaller site)</v>
      </c>
      <c r="D59" s="39" t="str">
        <f>Calculations!C32</f>
        <v>Residential</v>
      </c>
      <c r="E59" s="55">
        <f>Calculations!D32</f>
        <v>1.83793341073341</v>
      </c>
      <c r="F59" s="55">
        <f>Calculations!H32</f>
        <v>1.83793341073341</v>
      </c>
      <c r="G59" s="56">
        <f>Calculations!L32</f>
        <v>100</v>
      </c>
      <c r="H59" s="55">
        <f>Calculations!G32</f>
        <v>0</v>
      </c>
      <c r="I59" s="56">
        <f>Calculations!K32</f>
        <v>0</v>
      </c>
      <c r="J59" s="55">
        <f>Calculations!F32</f>
        <v>0</v>
      </c>
      <c r="K59" s="56">
        <f>Calculations!J32</f>
        <v>0</v>
      </c>
      <c r="L59" s="55">
        <f>Calculations!E32</f>
        <v>0</v>
      </c>
      <c r="M59" s="56">
        <f>Calculations!I32</f>
        <v>0</v>
      </c>
      <c r="N59" s="55">
        <f>Calculations!Q32</f>
        <v>0.24947409065753401</v>
      </c>
      <c r="O59" s="56">
        <f>Calculations!V32</f>
        <v>13.573619653498966</v>
      </c>
      <c r="P59" s="55">
        <f>Calculations!O32</f>
        <v>0.121878718617052</v>
      </c>
      <c r="Q59" s="56">
        <f>Calculations!T32</f>
        <v>6.6312913136726452</v>
      </c>
      <c r="R59" s="55">
        <f>Calculations!M32</f>
        <v>3.4016090396069898E-2</v>
      </c>
      <c r="S59" s="56">
        <f>Calculations!R32</f>
        <v>1.8507792609578873</v>
      </c>
      <c r="T59" s="57">
        <f>Calculations!AA32</f>
        <v>0</v>
      </c>
      <c r="U59" s="56">
        <f>Calculations!AB32</f>
        <v>0</v>
      </c>
      <c r="V59" s="57">
        <f>Calculations!AC32</f>
        <v>0</v>
      </c>
      <c r="W59" s="56">
        <f>Calculations!AD32</f>
        <v>0</v>
      </c>
      <c r="X59" s="57">
        <f>Calculations!AE32</f>
        <v>0</v>
      </c>
      <c r="Y59" s="56">
        <f>Calculations!AF32</f>
        <v>0</v>
      </c>
      <c r="Z59" s="55">
        <f>Calculations!Q32</f>
        <v>0.24947409065753401</v>
      </c>
      <c r="AA59" s="56">
        <f>Calculations!V32</f>
        <v>13.573619653498966</v>
      </c>
      <c r="AB59" s="57">
        <f>Calculations!AH32</f>
        <v>0</v>
      </c>
      <c r="AC59" s="56">
        <f>Calculations!AI32</f>
        <v>0</v>
      </c>
      <c r="AD59" s="56" t="s">
        <v>64</v>
      </c>
      <c r="AE59" s="58" t="s">
        <v>53</v>
      </c>
      <c r="AF59" s="39" t="s">
        <v>974</v>
      </c>
      <c r="AG59" s="59" t="s">
        <v>966</v>
      </c>
      <c r="AH59" s="59" t="s">
        <v>967</v>
      </c>
      <c r="AI59" s="69" t="s">
        <v>1340</v>
      </c>
      <c r="AJ59" s="71" t="s">
        <v>1277</v>
      </c>
    </row>
    <row r="60" spans="2:36" ht="79.2" x14ac:dyDescent="0.25">
      <c r="B60" s="19" t="str">
        <f>Calculations!A33</f>
        <v>CfS:133</v>
      </c>
      <c r="C60" s="39" t="str">
        <f>Calculations!B33</f>
        <v>Land rear of 51 Church Road, Warboys</v>
      </c>
      <c r="D60" s="39" t="str">
        <f>Calculations!C33</f>
        <v>Mixed Use</v>
      </c>
      <c r="E60" s="55">
        <f>Calculations!D33</f>
        <v>1.2735124362836201</v>
      </c>
      <c r="F60" s="55">
        <f>Calculations!H33</f>
        <v>1.2735124362836201</v>
      </c>
      <c r="G60" s="56">
        <f>Calculations!L33</f>
        <v>100</v>
      </c>
      <c r="H60" s="55">
        <f>Calculations!G33</f>
        <v>0</v>
      </c>
      <c r="I60" s="56">
        <f>Calculations!K33</f>
        <v>0</v>
      </c>
      <c r="J60" s="55">
        <f>Calculations!F33</f>
        <v>0</v>
      </c>
      <c r="K60" s="56">
        <f>Calculations!J33</f>
        <v>0</v>
      </c>
      <c r="L60" s="55">
        <f>Calculations!E33</f>
        <v>0</v>
      </c>
      <c r="M60" s="56">
        <f>Calculations!I33</f>
        <v>0</v>
      </c>
      <c r="N60" s="55">
        <f>Calculations!Q33</f>
        <v>0.12936454298818989</v>
      </c>
      <c r="O60" s="56">
        <f>Calculations!V33</f>
        <v>10.158090278702195</v>
      </c>
      <c r="P60" s="55">
        <f>Calculations!O33</f>
        <v>0.1126683530331139</v>
      </c>
      <c r="Q60" s="56">
        <f>Calculations!T33</f>
        <v>8.8470555781853299</v>
      </c>
      <c r="R60" s="55">
        <f>Calculations!M33</f>
        <v>8.8221847264155898E-2</v>
      </c>
      <c r="S60" s="56">
        <f>Calculations!R33</f>
        <v>6.9274429326819913</v>
      </c>
      <c r="T60" s="57">
        <f>Calculations!AA33</f>
        <v>0</v>
      </c>
      <c r="U60" s="56">
        <f>Calculations!AB33</f>
        <v>0</v>
      </c>
      <c r="V60" s="57">
        <f>Calculations!AC33</f>
        <v>0</v>
      </c>
      <c r="W60" s="56">
        <f>Calculations!AD33</f>
        <v>0</v>
      </c>
      <c r="X60" s="57">
        <f>Calculations!AE33</f>
        <v>0</v>
      </c>
      <c r="Y60" s="56">
        <f>Calculations!AF33</f>
        <v>0</v>
      </c>
      <c r="Z60" s="55">
        <f>Calculations!Q33</f>
        <v>0.12936454298818989</v>
      </c>
      <c r="AA60" s="56">
        <f>Calculations!V33</f>
        <v>10.158090278702195</v>
      </c>
      <c r="AB60" s="57">
        <f>Calculations!AH33</f>
        <v>0</v>
      </c>
      <c r="AC60" s="56">
        <f>Calculations!AI33</f>
        <v>0</v>
      </c>
      <c r="AD60" s="56" t="s">
        <v>64</v>
      </c>
      <c r="AE60" s="58" t="s">
        <v>53</v>
      </c>
      <c r="AF60" s="39" t="s">
        <v>974</v>
      </c>
      <c r="AG60" s="59" t="s">
        <v>966</v>
      </c>
      <c r="AH60" s="59" t="s">
        <v>967</v>
      </c>
      <c r="AI60" s="69" t="s">
        <v>1059</v>
      </c>
      <c r="AJ60" s="70" t="s">
        <v>1277</v>
      </c>
    </row>
    <row r="61" spans="2:36" ht="66" x14ac:dyDescent="0.25">
      <c r="B61" s="19" t="str">
        <f>Calculations!A34</f>
        <v>CfS:134</v>
      </c>
      <c r="C61" s="39" t="str">
        <f>Calculations!B34</f>
        <v>Land West of 41 Vinegar Hill, Alconbury Weston</v>
      </c>
      <c r="D61" s="39" t="str">
        <f>Calculations!C34</f>
        <v>Residential</v>
      </c>
      <c r="E61" s="55">
        <f>Calculations!D34</f>
        <v>1.0960694981083901</v>
      </c>
      <c r="F61" s="55">
        <f>Calculations!H34</f>
        <v>1.0960694981083901</v>
      </c>
      <c r="G61" s="56">
        <f>Calculations!L34</f>
        <v>100</v>
      </c>
      <c r="H61" s="55">
        <f>Calculations!G34</f>
        <v>0</v>
      </c>
      <c r="I61" s="56">
        <f>Calculations!K34</f>
        <v>0</v>
      </c>
      <c r="J61" s="55">
        <f>Calculations!F34</f>
        <v>0</v>
      </c>
      <c r="K61" s="56">
        <f>Calculations!J34</f>
        <v>0</v>
      </c>
      <c r="L61" s="55">
        <f>Calculations!E34</f>
        <v>0</v>
      </c>
      <c r="M61" s="56">
        <f>Calculations!I34</f>
        <v>0</v>
      </c>
      <c r="N61" s="55">
        <f>Calculations!Q34</f>
        <v>4.44127548823598E-4</v>
      </c>
      <c r="O61" s="82">
        <f>Calculations!V34</f>
        <v>4.0520017169538861E-2</v>
      </c>
      <c r="P61" s="55">
        <f>Calculations!O34</f>
        <v>0</v>
      </c>
      <c r="Q61" s="56">
        <f>Calculations!T34</f>
        <v>0</v>
      </c>
      <c r="R61" s="55">
        <f>Calculations!M34</f>
        <v>0</v>
      </c>
      <c r="S61" s="56">
        <f>Calculations!R34</f>
        <v>0</v>
      </c>
      <c r="T61" s="57">
        <f>Calculations!AA34</f>
        <v>0</v>
      </c>
      <c r="U61" s="56">
        <f>Calculations!AB34</f>
        <v>0</v>
      </c>
      <c r="V61" s="57">
        <f>Calculations!AC34</f>
        <v>0</v>
      </c>
      <c r="W61" s="56">
        <f>Calculations!AD34</f>
        <v>0</v>
      </c>
      <c r="X61" s="57">
        <f>Calculations!AE34</f>
        <v>0</v>
      </c>
      <c r="Y61" s="56">
        <f>Calculations!AF34</f>
        <v>0</v>
      </c>
      <c r="Z61" s="55">
        <f>Calculations!Q34</f>
        <v>4.44127548823598E-4</v>
      </c>
      <c r="AA61" s="82">
        <f>Calculations!V34</f>
        <v>4.0520017169538861E-2</v>
      </c>
      <c r="AB61" s="57">
        <f>Calculations!AH34</f>
        <v>0</v>
      </c>
      <c r="AC61" s="56">
        <f>Calculations!AI34</f>
        <v>0</v>
      </c>
      <c r="AD61" s="56" t="s">
        <v>64</v>
      </c>
      <c r="AE61" s="58" t="s">
        <v>53</v>
      </c>
      <c r="AF61" s="39" t="s">
        <v>974</v>
      </c>
      <c r="AG61" s="59" t="s">
        <v>971</v>
      </c>
      <c r="AH61" s="59" t="s">
        <v>967</v>
      </c>
      <c r="AI61" s="45" t="s">
        <v>1060</v>
      </c>
      <c r="AJ61" s="70" t="s">
        <v>1277</v>
      </c>
    </row>
    <row r="62" spans="2:36" ht="79.2" x14ac:dyDescent="0.25">
      <c r="B62" s="19" t="str">
        <f>Calculations!A35</f>
        <v>CfS:135</v>
      </c>
      <c r="C62" s="39" t="str">
        <f>Calculations!B35</f>
        <v>Field opposite The Glebe, New Road, Offord Cluny</v>
      </c>
      <c r="D62" s="39" t="str">
        <f>Calculations!C35</f>
        <v>Residential</v>
      </c>
      <c r="E62" s="55">
        <f>Calculations!D35</f>
        <v>3.8467923597386098</v>
      </c>
      <c r="F62" s="55">
        <f>Calculations!H35</f>
        <v>3.8467923597386098</v>
      </c>
      <c r="G62" s="56">
        <f>Calculations!L35</f>
        <v>100</v>
      </c>
      <c r="H62" s="55">
        <f>Calculations!G35</f>
        <v>0</v>
      </c>
      <c r="I62" s="56">
        <f>Calculations!K35</f>
        <v>0</v>
      </c>
      <c r="J62" s="55">
        <f>Calculations!F35</f>
        <v>0</v>
      </c>
      <c r="K62" s="56">
        <f>Calculations!J35</f>
        <v>0</v>
      </c>
      <c r="L62" s="55">
        <f>Calculations!E35</f>
        <v>0</v>
      </c>
      <c r="M62" s="56">
        <f>Calculations!I35</f>
        <v>0</v>
      </c>
      <c r="N62" s="55">
        <f>Calculations!Q35</f>
        <v>2.3598787917194382</v>
      </c>
      <c r="O62" s="56">
        <f>Calculations!V35</f>
        <v>61.346664208301391</v>
      </c>
      <c r="P62" s="55">
        <f>Calculations!O35</f>
        <v>2.0381817706030221</v>
      </c>
      <c r="Q62" s="56">
        <f>Calculations!T35</f>
        <v>52.983929986320263</v>
      </c>
      <c r="R62" s="55">
        <f>Calculations!M35</f>
        <v>1.8225939541699001</v>
      </c>
      <c r="S62" s="56">
        <f>Calculations!R35</f>
        <v>47.379577157467004</v>
      </c>
      <c r="T62" s="57">
        <f>Calculations!AA35</f>
        <v>0</v>
      </c>
      <c r="U62" s="56">
        <f>Calculations!AB35</f>
        <v>0</v>
      </c>
      <c r="V62" s="57">
        <f>Calculations!AC35</f>
        <v>0</v>
      </c>
      <c r="W62" s="56">
        <f>Calculations!AD35</f>
        <v>0</v>
      </c>
      <c r="X62" s="57">
        <f>Calculations!AE35</f>
        <v>0</v>
      </c>
      <c r="Y62" s="56">
        <f>Calculations!AF35</f>
        <v>0</v>
      </c>
      <c r="Z62" s="55">
        <f>Calculations!Q35</f>
        <v>2.3598787917194382</v>
      </c>
      <c r="AA62" s="56">
        <f>Calculations!V35</f>
        <v>61.346664208301391</v>
      </c>
      <c r="AB62" s="57">
        <f>Calculations!AH35</f>
        <v>3.1327729706907301</v>
      </c>
      <c r="AC62" s="56">
        <f>Calculations!AI35</f>
        <v>81.438577332091882</v>
      </c>
      <c r="AD62" s="56" t="s">
        <v>64</v>
      </c>
      <c r="AE62" s="58" t="s">
        <v>53</v>
      </c>
      <c r="AF62" s="39" t="s">
        <v>974</v>
      </c>
      <c r="AG62" s="59" t="s">
        <v>970</v>
      </c>
      <c r="AH62" s="59" t="s">
        <v>967</v>
      </c>
      <c r="AI62" s="69" t="s">
        <v>1061</v>
      </c>
      <c r="AJ62" s="70" t="s">
        <v>1277</v>
      </c>
    </row>
    <row r="63" spans="2:36" ht="52.8" x14ac:dyDescent="0.25">
      <c r="B63" s="19" t="str">
        <f>Calculations!A36</f>
        <v>CfS:136</v>
      </c>
      <c r="C63" s="39" t="str">
        <f>Calculations!B36</f>
        <v>Land South of Warboys Sports Field, Warboys</v>
      </c>
      <c r="D63" s="39" t="str">
        <f>Calculations!C36</f>
        <v>Natural/Open Space</v>
      </c>
      <c r="E63" s="55">
        <f>Calculations!D36</f>
        <v>2.2971885141249699</v>
      </c>
      <c r="F63" s="55">
        <f>Calculations!H36</f>
        <v>2.2971885141249699</v>
      </c>
      <c r="G63" s="56">
        <f>Calculations!L36</f>
        <v>100</v>
      </c>
      <c r="H63" s="55">
        <f>Calculations!G36</f>
        <v>0</v>
      </c>
      <c r="I63" s="56">
        <f>Calculations!K36</f>
        <v>0</v>
      </c>
      <c r="J63" s="55">
        <f>Calculations!F36</f>
        <v>0</v>
      </c>
      <c r="K63" s="56">
        <f>Calculations!J36</f>
        <v>0</v>
      </c>
      <c r="L63" s="55">
        <f>Calculations!E36</f>
        <v>0</v>
      </c>
      <c r="M63" s="56">
        <f>Calculations!I36</f>
        <v>0</v>
      </c>
      <c r="N63" s="55">
        <f>Calculations!Q36</f>
        <v>0.50017853756002029</v>
      </c>
      <c r="O63" s="56">
        <f>Calculations!V36</f>
        <v>21.773508551192851</v>
      </c>
      <c r="P63" s="55">
        <f>Calculations!O36</f>
        <v>0.13049219379179322</v>
      </c>
      <c r="Q63" s="56">
        <f>Calculations!T36</f>
        <v>5.6805174233382179</v>
      </c>
      <c r="R63" s="55">
        <f>Calculations!M36</f>
        <v>4.5589937589422301E-3</v>
      </c>
      <c r="S63" s="56">
        <f>Calculations!R36</f>
        <v>0.1984597141640686</v>
      </c>
      <c r="T63" s="57">
        <f>Calculations!AA36</f>
        <v>0</v>
      </c>
      <c r="U63" s="56">
        <f>Calculations!AB36</f>
        <v>0</v>
      </c>
      <c r="V63" s="57">
        <f>Calculations!AC36</f>
        <v>0</v>
      </c>
      <c r="W63" s="56">
        <f>Calculations!AD36</f>
        <v>0</v>
      </c>
      <c r="X63" s="57">
        <f>Calculations!AE36</f>
        <v>0</v>
      </c>
      <c r="Y63" s="56">
        <f>Calculations!AF36</f>
        <v>0</v>
      </c>
      <c r="Z63" s="55">
        <f>Calculations!Q36</f>
        <v>0.50017853756002029</v>
      </c>
      <c r="AA63" s="56">
        <f>Calculations!V36</f>
        <v>21.773508551192851</v>
      </c>
      <c r="AB63" s="57">
        <f>Calculations!AH36</f>
        <v>0</v>
      </c>
      <c r="AC63" s="56">
        <f>Calculations!AI36</f>
        <v>0</v>
      </c>
      <c r="AD63" s="56" t="s">
        <v>64</v>
      </c>
      <c r="AE63" s="58" t="s">
        <v>950</v>
      </c>
      <c r="AF63" s="39" t="s">
        <v>960</v>
      </c>
      <c r="AG63" s="59" t="s">
        <v>977</v>
      </c>
      <c r="AH63" s="59" t="s">
        <v>976</v>
      </c>
      <c r="AI63" s="69" t="s">
        <v>1027</v>
      </c>
      <c r="AJ63" s="70" t="s">
        <v>1277</v>
      </c>
    </row>
    <row r="64" spans="2:36" ht="158.4" x14ac:dyDescent="0.25">
      <c r="B64" s="19" t="str">
        <f>Calculations!A37</f>
        <v>CfS:137</v>
      </c>
      <c r="C64" s="39" t="str">
        <f>Calculations!B37</f>
        <v>48 Old Great North Road, Alconbury Weston</v>
      </c>
      <c r="D64" s="39" t="str">
        <f>Calculations!C37</f>
        <v>Residential</v>
      </c>
      <c r="E64" s="55">
        <f>Calculations!D37</f>
        <v>1.06238214269969</v>
      </c>
      <c r="F64" s="55">
        <f>Calculations!H37</f>
        <v>1.06238214269969</v>
      </c>
      <c r="G64" s="56">
        <f>Calculations!L37</f>
        <v>100</v>
      </c>
      <c r="H64" s="55">
        <f>Calculations!G37</f>
        <v>0</v>
      </c>
      <c r="I64" s="56">
        <f>Calculations!K37</f>
        <v>0</v>
      </c>
      <c r="J64" s="55">
        <f>Calculations!F37</f>
        <v>0</v>
      </c>
      <c r="K64" s="56">
        <f>Calculations!J37</f>
        <v>0</v>
      </c>
      <c r="L64" s="55">
        <f>Calculations!E37</f>
        <v>0</v>
      </c>
      <c r="M64" s="56">
        <f>Calculations!I37</f>
        <v>0</v>
      </c>
      <c r="N64" s="55">
        <f>Calculations!Q37</f>
        <v>0.48416748001155496</v>
      </c>
      <c r="O64" s="56">
        <f>Calculations!V37</f>
        <v>45.573759248362812</v>
      </c>
      <c r="P64" s="55">
        <f>Calculations!O37</f>
        <v>0.29324617331977298</v>
      </c>
      <c r="Q64" s="56">
        <f>Calculations!T37</f>
        <v>27.602701658236235</v>
      </c>
      <c r="R64" s="55">
        <f>Calculations!M37</f>
        <v>0.16700626695701701</v>
      </c>
      <c r="S64" s="56">
        <f>Calculations!R37</f>
        <v>15.71998062134462</v>
      </c>
      <c r="T64" s="57">
        <f>Calculations!AA37</f>
        <v>0</v>
      </c>
      <c r="U64" s="56">
        <f>Calculations!AB37</f>
        <v>0</v>
      </c>
      <c r="V64" s="57">
        <f>Calculations!AC37</f>
        <v>0</v>
      </c>
      <c r="W64" s="56">
        <f>Calculations!AD37</f>
        <v>0</v>
      </c>
      <c r="X64" s="57">
        <f>Calculations!AE37</f>
        <v>0</v>
      </c>
      <c r="Y64" s="56">
        <f>Calculations!AF37</f>
        <v>0</v>
      </c>
      <c r="Z64" s="55">
        <f>Calculations!Q37</f>
        <v>0.48416748001155496</v>
      </c>
      <c r="AA64" s="56">
        <f>Calculations!V37</f>
        <v>45.573759248362812</v>
      </c>
      <c r="AB64" s="57">
        <f>Calculations!AH37</f>
        <v>0</v>
      </c>
      <c r="AC64" s="56">
        <f>Calculations!AI37</f>
        <v>0</v>
      </c>
      <c r="AD64" s="56" t="s">
        <v>65</v>
      </c>
      <c r="AE64" s="58" t="s">
        <v>53</v>
      </c>
      <c r="AF64" s="39" t="s">
        <v>974</v>
      </c>
      <c r="AG64" s="59" t="s">
        <v>969</v>
      </c>
      <c r="AH64" s="59" t="s">
        <v>967</v>
      </c>
      <c r="AI64" s="45" t="s">
        <v>1289</v>
      </c>
      <c r="AJ64" s="45" t="s">
        <v>1274</v>
      </c>
    </row>
    <row r="65" spans="2:36" ht="52.8" x14ac:dyDescent="0.25">
      <c r="B65" s="19" t="str">
        <f>Calculations!A38</f>
        <v>CfS:138</v>
      </c>
      <c r="C65" s="39" t="str">
        <f>Calculations!B38</f>
        <v>Land to the North of Thrapston road Brampton and West of Poplars Farm 38, Brampton</v>
      </c>
      <c r="D65" s="39" t="str">
        <f>Calculations!C38</f>
        <v>Residential</v>
      </c>
      <c r="E65" s="55">
        <f>Calculations!D38</f>
        <v>2.4214213029615501</v>
      </c>
      <c r="F65" s="55">
        <f>Calculations!H38</f>
        <v>2.3620664881917803</v>
      </c>
      <c r="G65" s="56">
        <f>Calculations!L38</f>
        <v>97.548761353624201</v>
      </c>
      <c r="H65" s="55">
        <f>Calculations!G38</f>
        <v>5.9354814769769997E-2</v>
      </c>
      <c r="I65" s="56">
        <f>Calculations!K38</f>
        <v>2.4512386463758014</v>
      </c>
      <c r="J65" s="55">
        <f>Calculations!F38</f>
        <v>0</v>
      </c>
      <c r="K65" s="56">
        <f>Calculations!J38</f>
        <v>0</v>
      </c>
      <c r="L65" s="55">
        <f>Calculations!E38</f>
        <v>0</v>
      </c>
      <c r="M65" s="56">
        <f>Calculations!I38</f>
        <v>0</v>
      </c>
      <c r="N65" s="55">
        <f>Calculations!Q38</f>
        <v>0.61304096566691502</v>
      </c>
      <c r="O65" s="56">
        <f>Calculations!V38</f>
        <v>25.317402011666761</v>
      </c>
      <c r="P65" s="55">
        <f>Calculations!O38</f>
        <v>0.411688729921109</v>
      </c>
      <c r="Q65" s="56">
        <f>Calculations!T38</f>
        <v>17.001945486214556</v>
      </c>
      <c r="R65" s="55">
        <f>Calculations!M38</f>
        <v>0.284161864222642</v>
      </c>
      <c r="S65" s="56">
        <f>Calculations!R38</f>
        <v>11.735333453748598</v>
      </c>
      <c r="T65" s="57">
        <f>Calculations!AA38</f>
        <v>0</v>
      </c>
      <c r="U65" s="56">
        <f>Calculations!AB38</f>
        <v>0</v>
      </c>
      <c r="V65" s="57">
        <f>Calculations!AC38</f>
        <v>0</v>
      </c>
      <c r="W65" s="56">
        <f>Calculations!AD38</f>
        <v>0</v>
      </c>
      <c r="X65" s="57">
        <f>Calculations!AE38</f>
        <v>0.74228333743838804</v>
      </c>
      <c r="Y65" s="56">
        <f>Calculations!AF38</f>
        <v>30.654861115268499</v>
      </c>
      <c r="Z65" s="55">
        <f>Calculations!Q38</f>
        <v>0.61304096566691502</v>
      </c>
      <c r="AA65" s="56">
        <f>Calculations!V38</f>
        <v>25.317402011666761</v>
      </c>
      <c r="AB65" s="57">
        <f>Calculations!AH38</f>
        <v>2.4214213029615501</v>
      </c>
      <c r="AC65" s="56">
        <f>Calculations!AI38</f>
        <v>100</v>
      </c>
      <c r="AD65" s="56" t="s">
        <v>65</v>
      </c>
      <c r="AE65" s="58" t="s">
        <v>53</v>
      </c>
      <c r="AF65" s="39" t="s">
        <v>974</v>
      </c>
      <c r="AG65" s="59" t="s">
        <v>988</v>
      </c>
      <c r="AH65" s="59" t="s">
        <v>1004</v>
      </c>
      <c r="AI65" s="69" t="s">
        <v>1062</v>
      </c>
      <c r="AJ65" s="70" t="s">
        <v>1277</v>
      </c>
    </row>
    <row r="66" spans="2:36" ht="316.8" x14ac:dyDescent="0.25">
      <c r="B66" s="41" t="str">
        <f>Calculations!A39</f>
        <v>CfS:139</v>
      </c>
      <c r="C66" s="49" t="str">
        <f>Calculations!B39</f>
        <v>Land West of London Road and South of Stokes Drive, Godmanchester</v>
      </c>
      <c r="D66" s="49" t="str">
        <f>Calculations!C39</f>
        <v>Mixed Use</v>
      </c>
      <c r="E66" s="50">
        <f>Calculations!D39</f>
        <v>12.3300833344335</v>
      </c>
      <c r="F66" s="50">
        <f>Calculations!H39</f>
        <v>12.325506603811032</v>
      </c>
      <c r="G66" s="51">
        <f>Calculations!L39</f>
        <v>99.962881592132575</v>
      </c>
      <c r="H66" s="50">
        <f>Calculations!G39</f>
        <v>1.8956303212959401E-3</v>
      </c>
      <c r="I66" s="51">
        <f>Calculations!K39</f>
        <v>1.5374026840533385E-2</v>
      </c>
      <c r="J66" s="50">
        <f>Calculations!F39</f>
        <v>1.6798696262412699E-5</v>
      </c>
      <c r="K66" s="51">
        <f>Calculations!J39</f>
        <v>1.3624154684745696E-4</v>
      </c>
      <c r="L66" s="50">
        <f>Calculations!E39</f>
        <v>2.6643016049085399E-3</v>
      </c>
      <c r="M66" s="51">
        <f>Calculations!I39</f>
        <v>2.1608139480031745E-2</v>
      </c>
      <c r="N66" s="50">
        <f>Calculations!Q39</f>
        <v>2.7210231734430019</v>
      </c>
      <c r="O66" s="51">
        <f>Calculations!V39</f>
        <v>22.068165312753081</v>
      </c>
      <c r="P66" s="50">
        <f>Calculations!O39</f>
        <v>1.8122432640187189</v>
      </c>
      <c r="Q66" s="51">
        <f>Calculations!T39</f>
        <v>14.69773735395424</v>
      </c>
      <c r="R66" s="50">
        <f>Calculations!M39</f>
        <v>1.2246187599639</v>
      </c>
      <c r="S66" s="51">
        <f>Calculations!R39</f>
        <v>9.9319585013994107</v>
      </c>
      <c r="T66" s="52">
        <f>Calculations!AA39</f>
        <v>0</v>
      </c>
      <c r="U66" s="51">
        <f>Calculations!AB39</f>
        <v>0</v>
      </c>
      <c r="V66" s="52">
        <f>Calculations!AC39</f>
        <v>1.48358164484893E-3</v>
      </c>
      <c r="W66" s="51">
        <f>Calculations!AD39</f>
        <v>1.2032211012765977E-2</v>
      </c>
      <c r="X66" s="52">
        <f>Calculations!AE39</f>
        <v>0</v>
      </c>
      <c r="Y66" s="51">
        <f>Calculations!AF39</f>
        <v>0</v>
      </c>
      <c r="Z66" s="50">
        <f>Calculations!Q39</f>
        <v>2.7210231734430019</v>
      </c>
      <c r="AA66" s="51">
        <f>Calculations!V39</f>
        <v>22.068165312753081</v>
      </c>
      <c r="AB66" s="52">
        <f>Calculations!AH39</f>
        <v>0</v>
      </c>
      <c r="AC66" s="51">
        <f>Calculations!AI39</f>
        <v>0</v>
      </c>
      <c r="AD66" s="51" t="s">
        <v>64</v>
      </c>
      <c r="AE66" s="53" t="s">
        <v>53</v>
      </c>
      <c r="AF66" s="49" t="s">
        <v>978</v>
      </c>
      <c r="AG66" s="54" t="s">
        <v>955</v>
      </c>
      <c r="AH66" s="54" t="s">
        <v>996</v>
      </c>
      <c r="AI66" s="69" t="s">
        <v>1249</v>
      </c>
      <c r="AJ66" s="95" t="s">
        <v>1347</v>
      </c>
    </row>
    <row r="67" spans="2:36" ht="198" x14ac:dyDescent="0.25">
      <c r="B67" s="41" t="str">
        <f>Calculations!A40</f>
        <v>CfS:14</v>
      </c>
      <c r="C67" s="49" t="str">
        <f>Calculations!B40</f>
        <v>West of High Street, Great Paxton</v>
      </c>
      <c r="D67" s="49" t="str">
        <f>Calculations!C40</f>
        <v>Residential</v>
      </c>
      <c r="E67" s="50">
        <f>Calculations!D40</f>
        <v>0.55330082920337997</v>
      </c>
      <c r="F67" s="50">
        <f>Calculations!H40</f>
        <v>0.55330082920337997</v>
      </c>
      <c r="G67" s="51">
        <f>Calculations!L40</f>
        <v>100</v>
      </c>
      <c r="H67" s="50">
        <f>Calculations!G40</f>
        <v>0</v>
      </c>
      <c r="I67" s="51">
        <f>Calculations!K40</f>
        <v>0</v>
      </c>
      <c r="J67" s="50">
        <f>Calculations!F40</f>
        <v>0</v>
      </c>
      <c r="K67" s="51">
        <f>Calculations!J40</f>
        <v>0</v>
      </c>
      <c r="L67" s="50">
        <f>Calculations!E40</f>
        <v>0</v>
      </c>
      <c r="M67" s="51">
        <f>Calculations!I40</f>
        <v>0</v>
      </c>
      <c r="N67" s="50">
        <f>Calculations!Q40</f>
        <v>0</v>
      </c>
      <c r="O67" s="51">
        <f>Calculations!V40</f>
        <v>0</v>
      </c>
      <c r="P67" s="50">
        <f>Calculations!O40</f>
        <v>0</v>
      </c>
      <c r="Q67" s="51">
        <f>Calculations!T40</f>
        <v>0</v>
      </c>
      <c r="R67" s="50">
        <f>Calculations!M40</f>
        <v>0</v>
      </c>
      <c r="S67" s="51">
        <f>Calculations!R40</f>
        <v>0</v>
      </c>
      <c r="T67" s="52">
        <f>Calculations!AA40</f>
        <v>0</v>
      </c>
      <c r="U67" s="51">
        <f>Calculations!AB40</f>
        <v>0</v>
      </c>
      <c r="V67" s="52">
        <f>Calculations!AC40</f>
        <v>0</v>
      </c>
      <c r="W67" s="51">
        <f>Calculations!AD40</f>
        <v>0</v>
      </c>
      <c r="X67" s="52">
        <f>Calculations!AE40</f>
        <v>0</v>
      </c>
      <c r="Y67" s="51">
        <f>Calculations!AF40</f>
        <v>0</v>
      </c>
      <c r="Z67" s="50">
        <f>Calculations!Q40</f>
        <v>0</v>
      </c>
      <c r="AA67" s="51">
        <f>Calculations!V40</f>
        <v>0</v>
      </c>
      <c r="AB67" s="52">
        <f>Calculations!AH40</f>
        <v>0</v>
      </c>
      <c r="AC67" s="51">
        <f>Calculations!AI40</f>
        <v>0</v>
      </c>
      <c r="AD67" s="51" t="s">
        <v>64</v>
      </c>
      <c r="AE67" s="53" t="s">
        <v>53</v>
      </c>
      <c r="AF67" s="49" t="s">
        <v>954</v>
      </c>
      <c r="AG67" s="54" t="s">
        <v>1504</v>
      </c>
      <c r="AH67" s="54" t="s">
        <v>979</v>
      </c>
      <c r="AI67" s="94" t="s">
        <v>1357</v>
      </c>
      <c r="AJ67" s="95" t="s">
        <v>1358</v>
      </c>
    </row>
    <row r="68" spans="2:36" ht="184.8" x14ac:dyDescent="0.25">
      <c r="B68" s="19" t="str">
        <f>Calculations!A41</f>
        <v>CfS:140</v>
      </c>
      <c r="C68" s="39" t="str">
        <f>Calculations!B41</f>
        <v>Land at Low Harthay and Woodhatch Farms (smaller site), Brampton</v>
      </c>
      <c r="D68" s="39" t="str">
        <f>Calculations!C41</f>
        <v>Commercial</v>
      </c>
      <c r="E68" s="55">
        <f>Calculations!D41</f>
        <v>71.041498484540597</v>
      </c>
      <c r="F68" s="55">
        <f>Calculations!H41</f>
        <v>71.041498484540597</v>
      </c>
      <c r="G68" s="56">
        <f>Calculations!L41</f>
        <v>100</v>
      </c>
      <c r="H68" s="55">
        <f>Calculations!G41</f>
        <v>0</v>
      </c>
      <c r="I68" s="56">
        <f>Calculations!K41</f>
        <v>0</v>
      </c>
      <c r="J68" s="55">
        <f>Calculations!F41</f>
        <v>0</v>
      </c>
      <c r="K68" s="56">
        <f>Calculations!J41</f>
        <v>0</v>
      </c>
      <c r="L68" s="55">
        <f>Calculations!E41</f>
        <v>0</v>
      </c>
      <c r="M68" s="56">
        <f>Calculations!I41</f>
        <v>0</v>
      </c>
      <c r="N68" s="55">
        <f>Calculations!Q41</f>
        <v>13.268479802782069</v>
      </c>
      <c r="O68" s="56">
        <f>Calculations!V41</f>
        <v>18.677083234202101</v>
      </c>
      <c r="P68" s="55">
        <f>Calculations!O41</f>
        <v>10.459194288008829</v>
      </c>
      <c r="Q68" s="56">
        <f>Calculations!T41</f>
        <v>14.722654379657918</v>
      </c>
      <c r="R68" s="55">
        <f>Calculations!M41</f>
        <v>9.2175726694344799</v>
      </c>
      <c r="S68" s="56">
        <f>Calculations!R41</f>
        <v>12.974913066396429</v>
      </c>
      <c r="T68" s="57">
        <f>Calculations!AA41</f>
        <v>0</v>
      </c>
      <c r="U68" s="56">
        <f>Calculations!AB41</f>
        <v>0</v>
      </c>
      <c r="V68" s="57">
        <f>Calculations!AC41</f>
        <v>0</v>
      </c>
      <c r="W68" s="56">
        <f>Calculations!AD41</f>
        <v>0</v>
      </c>
      <c r="X68" s="57">
        <f>Calculations!AE41</f>
        <v>4.2456814868171901E-3</v>
      </c>
      <c r="Y68" s="56">
        <f>Calculations!AF41</f>
        <v>5.9763399947723459E-3</v>
      </c>
      <c r="Z68" s="55">
        <f>Calculations!Q41</f>
        <v>13.268479802782069</v>
      </c>
      <c r="AA68" s="56">
        <f>Calculations!V41</f>
        <v>18.677083234202101</v>
      </c>
      <c r="AB68" s="57">
        <f>Calculations!AH41</f>
        <v>0</v>
      </c>
      <c r="AC68" s="56">
        <f>Calculations!AI41</f>
        <v>0</v>
      </c>
      <c r="AD68" s="56" t="s">
        <v>64</v>
      </c>
      <c r="AE68" s="58" t="s">
        <v>52</v>
      </c>
      <c r="AF68" s="39" t="s">
        <v>974</v>
      </c>
      <c r="AG68" s="59" t="s">
        <v>989</v>
      </c>
      <c r="AH68" s="59" t="s">
        <v>1005</v>
      </c>
      <c r="AI68" s="69" t="s">
        <v>1301</v>
      </c>
      <c r="AJ68" s="70" t="s">
        <v>1277</v>
      </c>
    </row>
    <row r="69" spans="2:36" ht="118.8" x14ac:dyDescent="0.25">
      <c r="B69" s="41" t="str">
        <f>Calculations!A42</f>
        <v>CfS:141</v>
      </c>
      <c r="C69" s="49" t="str">
        <f>Calculations!B42</f>
        <v>Bury Industrial Estate, Old Station Road, Bury</v>
      </c>
      <c r="D69" s="49" t="str">
        <f>Calculations!C42</f>
        <v>Residential</v>
      </c>
      <c r="E69" s="50">
        <f>Calculations!D42</f>
        <v>0.95866279232794605</v>
      </c>
      <c r="F69" s="50">
        <f>Calculations!H42</f>
        <v>0.95866279232794605</v>
      </c>
      <c r="G69" s="51">
        <f>Calculations!L42</f>
        <v>100</v>
      </c>
      <c r="H69" s="50">
        <f>Calculations!G42</f>
        <v>0</v>
      </c>
      <c r="I69" s="51">
        <f>Calculations!K42</f>
        <v>0</v>
      </c>
      <c r="J69" s="50">
        <f>Calculations!F42</f>
        <v>0</v>
      </c>
      <c r="K69" s="51">
        <f>Calculations!J42</f>
        <v>0</v>
      </c>
      <c r="L69" s="50">
        <f>Calculations!E42</f>
        <v>0</v>
      </c>
      <c r="M69" s="51">
        <f>Calculations!I42</f>
        <v>0</v>
      </c>
      <c r="N69" s="50">
        <f>Calculations!Q42</f>
        <v>0.1399048033935413</v>
      </c>
      <c r="O69" s="51">
        <f>Calculations!V42</f>
        <v>14.593745007439665</v>
      </c>
      <c r="P69" s="50">
        <f>Calculations!O42</f>
        <v>7.9151857610937307E-2</v>
      </c>
      <c r="Q69" s="51">
        <f>Calculations!T42</f>
        <v>8.2564858305109325</v>
      </c>
      <c r="R69" s="50">
        <f>Calculations!M42</f>
        <v>4.8018798099359203E-2</v>
      </c>
      <c r="S69" s="51">
        <f>Calculations!R42</f>
        <v>5.0089352047088314</v>
      </c>
      <c r="T69" s="52">
        <f>Calculations!AA42</f>
        <v>0</v>
      </c>
      <c r="U69" s="51">
        <f>Calculations!AB42</f>
        <v>0</v>
      </c>
      <c r="V69" s="52">
        <f>Calculations!AC42</f>
        <v>0</v>
      </c>
      <c r="W69" s="51">
        <f>Calculations!AD42</f>
        <v>0</v>
      </c>
      <c r="X69" s="52">
        <f>Calculations!AE42</f>
        <v>9.0210827895184004E-2</v>
      </c>
      <c r="Y69" s="51">
        <f>Calculations!AF42</f>
        <v>9.4100687558888847</v>
      </c>
      <c r="Z69" s="50">
        <f>Calculations!Q42</f>
        <v>0.1399048033935413</v>
      </c>
      <c r="AA69" s="51">
        <f>Calculations!V42</f>
        <v>14.593745007439665</v>
      </c>
      <c r="AB69" s="52">
        <f>Calculations!AH42</f>
        <v>0</v>
      </c>
      <c r="AC69" s="51">
        <f>Calculations!AI42</f>
        <v>0</v>
      </c>
      <c r="AD69" s="51" t="s">
        <v>64</v>
      </c>
      <c r="AE69" s="53" t="s">
        <v>53</v>
      </c>
      <c r="AF69" s="49" t="s">
        <v>974</v>
      </c>
      <c r="AG69" s="54" t="s">
        <v>989</v>
      </c>
      <c r="AH69" s="54" t="s">
        <v>1005</v>
      </c>
      <c r="AI69" s="69" t="s">
        <v>1247</v>
      </c>
      <c r="AJ69" s="95" t="s">
        <v>1305</v>
      </c>
    </row>
    <row r="70" spans="2:36" ht="79.2" x14ac:dyDescent="0.25">
      <c r="B70" s="19" t="str">
        <f>Calculations!A43</f>
        <v>CfS:142</v>
      </c>
      <c r="C70" s="39" t="str">
        <f>Calculations!B43</f>
        <v>Land off Caldecote Road, Stilton</v>
      </c>
      <c r="D70" s="39" t="str">
        <f>Calculations!C43</f>
        <v>Residential</v>
      </c>
      <c r="E70" s="55">
        <f>Calculations!D43</f>
        <v>7.8585067464794598</v>
      </c>
      <c r="F70" s="55">
        <f>Calculations!H43</f>
        <v>7.8585067464794598</v>
      </c>
      <c r="G70" s="56">
        <f>Calculations!L43</f>
        <v>100</v>
      </c>
      <c r="H70" s="55">
        <f>Calculations!G43</f>
        <v>0</v>
      </c>
      <c r="I70" s="56">
        <f>Calculations!K43</f>
        <v>0</v>
      </c>
      <c r="J70" s="55">
        <f>Calculations!F43</f>
        <v>0</v>
      </c>
      <c r="K70" s="56">
        <f>Calculations!J43</f>
        <v>0</v>
      </c>
      <c r="L70" s="55">
        <f>Calculations!E43</f>
        <v>0</v>
      </c>
      <c r="M70" s="56">
        <f>Calculations!I43</f>
        <v>0</v>
      </c>
      <c r="N70" s="55">
        <f>Calculations!Q43</f>
        <v>0.74394847951946796</v>
      </c>
      <c r="O70" s="56">
        <f>Calculations!V43</f>
        <v>9.4667918921460501</v>
      </c>
      <c r="P70" s="55">
        <f>Calculations!O43</f>
        <v>0.493700561305223</v>
      </c>
      <c r="Q70" s="56">
        <f>Calculations!T43</f>
        <v>6.2823711581897719</v>
      </c>
      <c r="R70" s="55">
        <f>Calculations!M43</f>
        <v>0.32594234887849799</v>
      </c>
      <c r="S70" s="56">
        <f>Calculations!R43</f>
        <v>4.1476371961443848</v>
      </c>
      <c r="T70" s="57">
        <f>Calculations!AA43</f>
        <v>0</v>
      </c>
      <c r="U70" s="56">
        <f>Calculations!AB43</f>
        <v>0</v>
      </c>
      <c r="V70" s="57">
        <f>Calculations!AC43</f>
        <v>0</v>
      </c>
      <c r="W70" s="56">
        <f>Calculations!AD43</f>
        <v>0</v>
      </c>
      <c r="X70" s="57">
        <f>Calculations!AE43</f>
        <v>0</v>
      </c>
      <c r="Y70" s="56">
        <f>Calculations!AF43</f>
        <v>0</v>
      </c>
      <c r="Z70" s="55">
        <f>Calculations!Q43</f>
        <v>0.74394847951946796</v>
      </c>
      <c r="AA70" s="56">
        <f>Calculations!V43</f>
        <v>9.4667918921460501</v>
      </c>
      <c r="AB70" s="57">
        <f>Calculations!AH43</f>
        <v>0</v>
      </c>
      <c r="AC70" s="56">
        <f>Calculations!AI43</f>
        <v>0</v>
      </c>
      <c r="AD70" s="56" t="s">
        <v>64</v>
      </c>
      <c r="AE70" s="58" t="s">
        <v>53</v>
      </c>
      <c r="AF70" s="39" t="s">
        <v>974</v>
      </c>
      <c r="AG70" s="59" t="s">
        <v>966</v>
      </c>
      <c r="AH70" s="59" t="s">
        <v>967</v>
      </c>
      <c r="AI70" s="66" t="s">
        <v>1466</v>
      </c>
      <c r="AJ70" s="66" t="s">
        <v>1277</v>
      </c>
    </row>
    <row r="71" spans="2:36" ht="79.2" x14ac:dyDescent="0.25">
      <c r="B71" s="19" t="str">
        <f>Calculations!A44</f>
        <v>CfS:143</v>
      </c>
      <c r="C71" s="39" t="str">
        <f>Calculations!B44</f>
        <v>Cell Energy, Vicarage Lane, Diddington</v>
      </c>
      <c r="D71" s="39" t="str">
        <f>Calculations!C44</f>
        <v>Renewable Energy</v>
      </c>
      <c r="E71" s="55">
        <f>Calculations!D44</f>
        <v>47.134986235925503</v>
      </c>
      <c r="F71" s="55">
        <f>Calculations!H44</f>
        <v>44.618695500404854</v>
      </c>
      <c r="G71" s="56">
        <f>Calculations!L44</f>
        <v>94.661522286384439</v>
      </c>
      <c r="H71" s="55">
        <f>Calculations!G44</f>
        <v>0.80351724985619299</v>
      </c>
      <c r="I71" s="56">
        <f>Calculations!K44</f>
        <v>1.7047151469066633</v>
      </c>
      <c r="J71" s="55">
        <f>Calculations!F44</f>
        <v>0.29177755105645597</v>
      </c>
      <c r="K71" s="56">
        <f>Calculations!J44</f>
        <v>0.61902542963737617</v>
      </c>
      <c r="L71" s="55">
        <f>Calculations!E44</f>
        <v>1.4209959346080001</v>
      </c>
      <c r="M71" s="56">
        <f>Calculations!I44</f>
        <v>3.0147371370715299</v>
      </c>
      <c r="N71" s="55">
        <f>Calculations!Q44</f>
        <v>3.3492510314463022</v>
      </c>
      <c r="O71" s="56">
        <f>Calculations!V44</f>
        <v>7.1056582358637845</v>
      </c>
      <c r="P71" s="55">
        <f>Calculations!O44</f>
        <v>2.0467906569247121</v>
      </c>
      <c r="Q71" s="56">
        <f>Calculations!T44</f>
        <v>4.342402152574901</v>
      </c>
      <c r="R71" s="55">
        <f>Calculations!M44</f>
        <v>1.6763493545218999</v>
      </c>
      <c r="S71" s="56">
        <f>Calculations!R44</f>
        <v>3.5564863562943279</v>
      </c>
      <c r="T71" s="57">
        <f>Calculations!AA44</f>
        <v>0</v>
      </c>
      <c r="U71" s="56">
        <f>Calculations!AB44</f>
        <v>0</v>
      </c>
      <c r="V71" s="57">
        <f>Calculations!AC44</f>
        <v>0</v>
      </c>
      <c r="W71" s="56">
        <f>Calculations!AD44</f>
        <v>0</v>
      </c>
      <c r="X71" s="57">
        <f>Calculations!AE44</f>
        <v>0</v>
      </c>
      <c r="Y71" s="56">
        <f>Calculations!AF44</f>
        <v>0</v>
      </c>
      <c r="Z71" s="55">
        <f>Calculations!Q44</f>
        <v>3.3492510314463022</v>
      </c>
      <c r="AA71" s="56">
        <f>Calculations!V44</f>
        <v>7.1056582358637845</v>
      </c>
      <c r="AB71" s="57">
        <f>Calculations!AH44</f>
        <v>20.251152708447002</v>
      </c>
      <c r="AC71" s="56">
        <f>Calculations!AI44</f>
        <v>42.964163831688808</v>
      </c>
      <c r="AD71" s="56" t="s">
        <v>64</v>
      </c>
      <c r="AE71" s="58" t="s">
        <v>949</v>
      </c>
      <c r="AF71" s="39" t="s">
        <v>974</v>
      </c>
      <c r="AG71" s="59" t="s">
        <v>983</v>
      </c>
      <c r="AH71" s="59" t="s">
        <v>1000</v>
      </c>
      <c r="AI71" s="69" t="s">
        <v>1331</v>
      </c>
      <c r="AJ71" s="70" t="s">
        <v>1277</v>
      </c>
    </row>
    <row r="72" spans="2:36" ht="92.4" x14ac:dyDescent="0.25">
      <c r="B72" s="19" t="str">
        <f>Calculations!A45</f>
        <v>CfS:144</v>
      </c>
      <c r="C72" s="39" t="str">
        <f>Calculations!B45</f>
        <v>Land South East of 73 Main Road, Stonely</v>
      </c>
      <c r="D72" s="39" t="str">
        <f>Calculations!C45</f>
        <v>Residential</v>
      </c>
      <c r="E72" s="55">
        <f>Calculations!D45</f>
        <v>0.38194825640902802</v>
      </c>
      <c r="F72" s="55">
        <f>Calculations!H45</f>
        <v>0.38194825640902802</v>
      </c>
      <c r="G72" s="56">
        <f>Calculations!L45</f>
        <v>100</v>
      </c>
      <c r="H72" s="55">
        <f>Calculations!G45</f>
        <v>0</v>
      </c>
      <c r="I72" s="56">
        <f>Calculations!K45</f>
        <v>0</v>
      </c>
      <c r="J72" s="55">
        <f>Calculations!F45</f>
        <v>0</v>
      </c>
      <c r="K72" s="56">
        <f>Calculations!J45</f>
        <v>0</v>
      </c>
      <c r="L72" s="55">
        <f>Calculations!E45</f>
        <v>0</v>
      </c>
      <c r="M72" s="56">
        <f>Calculations!I45</f>
        <v>0</v>
      </c>
      <c r="N72" s="55">
        <f>Calculations!Q45</f>
        <v>0.15283928135495939</v>
      </c>
      <c r="O72" s="56">
        <f>Calculations!V45</f>
        <v>40.015703381372148</v>
      </c>
      <c r="P72" s="55">
        <f>Calculations!O45</f>
        <v>9.468178967316479E-2</v>
      </c>
      <c r="Q72" s="56">
        <f>Calculations!T45</f>
        <v>24.789166617315345</v>
      </c>
      <c r="R72" s="55">
        <f>Calculations!M45</f>
        <v>6.16133227332979E-2</v>
      </c>
      <c r="S72" s="56">
        <f>Calculations!R45</f>
        <v>16.131327136447574</v>
      </c>
      <c r="T72" s="57">
        <f>Calculations!AA45</f>
        <v>0</v>
      </c>
      <c r="U72" s="56">
        <f>Calculations!AB45</f>
        <v>0</v>
      </c>
      <c r="V72" s="57">
        <f>Calculations!AC45</f>
        <v>0</v>
      </c>
      <c r="W72" s="56">
        <f>Calculations!AD45</f>
        <v>0</v>
      </c>
      <c r="X72" s="57">
        <f>Calculations!AE45</f>
        <v>0</v>
      </c>
      <c r="Y72" s="56">
        <f>Calculations!AF45</f>
        <v>0</v>
      </c>
      <c r="Z72" s="55">
        <f>Calculations!Q45</f>
        <v>0.15283928135495939</v>
      </c>
      <c r="AA72" s="56">
        <f>Calculations!V45</f>
        <v>40.015703381372148</v>
      </c>
      <c r="AB72" s="57">
        <f>Calculations!AH45</f>
        <v>0</v>
      </c>
      <c r="AC72" s="56">
        <f>Calculations!AI45</f>
        <v>0</v>
      </c>
      <c r="AD72" s="56" t="s">
        <v>64</v>
      </c>
      <c r="AE72" s="58" t="s">
        <v>53</v>
      </c>
      <c r="AF72" s="39" t="s">
        <v>974</v>
      </c>
      <c r="AG72" s="59" t="s">
        <v>966</v>
      </c>
      <c r="AH72" s="59" t="s">
        <v>967</v>
      </c>
      <c r="AI72" s="69" t="s">
        <v>1063</v>
      </c>
      <c r="AJ72" s="70" t="s">
        <v>1277</v>
      </c>
    </row>
    <row r="73" spans="2:36" ht="158.4" x14ac:dyDescent="0.25">
      <c r="B73" s="19" t="str">
        <f>Calculations!A46</f>
        <v>CfS:145</v>
      </c>
      <c r="C73" s="39" t="str">
        <f>Calculations!B46</f>
        <v>Little End, Station Road, Warboys</v>
      </c>
      <c r="D73" s="39" t="str">
        <f>Calculations!C46</f>
        <v>Residential</v>
      </c>
      <c r="E73" s="55">
        <f>Calculations!D46</f>
        <v>4.3671054795073498</v>
      </c>
      <c r="F73" s="55">
        <f>Calculations!H46</f>
        <v>4.3671054795073498</v>
      </c>
      <c r="G73" s="56">
        <f>Calculations!L46</f>
        <v>100</v>
      </c>
      <c r="H73" s="55">
        <f>Calculations!G46</f>
        <v>0</v>
      </c>
      <c r="I73" s="56">
        <f>Calculations!K46</f>
        <v>0</v>
      </c>
      <c r="J73" s="55">
        <f>Calculations!F46</f>
        <v>0</v>
      </c>
      <c r="K73" s="56">
        <f>Calculations!J46</f>
        <v>0</v>
      </c>
      <c r="L73" s="55">
        <f>Calculations!E46</f>
        <v>0</v>
      </c>
      <c r="M73" s="56">
        <f>Calculations!I46</f>
        <v>0</v>
      </c>
      <c r="N73" s="55">
        <f>Calculations!Q46</f>
        <v>1.1890486082353151E-2</v>
      </c>
      <c r="O73" s="56">
        <f>Calculations!V46</f>
        <v>0.2722738467882051</v>
      </c>
      <c r="P73" s="55">
        <f>Calculations!O46</f>
        <v>3.5627774433582E-3</v>
      </c>
      <c r="Q73" s="56">
        <f>Calculations!T46</f>
        <v>8.1582124821040838E-2</v>
      </c>
      <c r="R73" s="55">
        <f>Calculations!M46</f>
        <v>0</v>
      </c>
      <c r="S73" s="56">
        <f>Calculations!R46</f>
        <v>0</v>
      </c>
      <c r="T73" s="57">
        <f>Calculations!AA46</f>
        <v>0</v>
      </c>
      <c r="U73" s="56">
        <f>Calculations!AB46</f>
        <v>0</v>
      </c>
      <c r="V73" s="57">
        <f>Calculations!AC46</f>
        <v>0</v>
      </c>
      <c r="W73" s="56">
        <f>Calculations!AD46</f>
        <v>0</v>
      </c>
      <c r="X73" s="57">
        <f>Calculations!AE46</f>
        <v>0</v>
      </c>
      <c r="Y73" s="56">
        <f>Calculations!AF46</f>
        <v>0</v>
      </c>
      <c r="Z73" s="55">
        <f>Calculations!Q46</f>
        <v>1.1890486082353151E-2</v>
      </c>
      <c r="AA73" s="56">
        <f>Calculations!V46</f>
        <v>0.2722738467882051</v>
      </c>
      <c r="AB73" s="57">
        <f>Calculations!AH46</f>
        <v>0</v>
      </c>
      <c r="AC73" s="56">
        <f>Calculations!AI46</f>
        <v>0</v>
      </c>
      <c r="AD73" s="56" t="s">
        <v>64</v>
      </c>
      <c r="AE73" s="58" t="s">
        <v>53</v>
      </c>
      <c r="AF73" s="39" t="s">
        <v>974</v>
      </c>
      <c r="AG73" s="59" t="s">
        <v>966</v>
      </c>
      <c r="AH73" s="59" t="s">
        <v>967</v>
      </c>
      <c r="AI73" s="69" t="s">
        <v>1195</v>
      </c>
      <c r="AJ73" s="70" t="s">
        <v>1277</v>
      </c>
    </row>
    <row r="74" spans="2:36" ht="39.6" x14ac:dyDescent="0.25">
      <c r="B74" s="19" t="str">
        <f>Calculations!A47</f>
        <v>CfS:146</v>
      </c>
      <c r="C74" s="39" t="str">
        <f>Calculations!B47</f>
        <v>Land off Ugg Mere Court Road, Ramsey Heights</v>
      </c>
      <c r="D74" s="39" t="str">
        <f>Calculations!C47</f>
        <v>Residential</v>
      </c>
      <c r="E74" s="55">
        <f>Calculations!D47</f>
        <v>2.0805696847526298</v>
      </c>
      <c r="F74" s="55">
        <f>Calculations!H47</f>
        <v>0</v>
      </c>
      <c r="G74" s="56">
        <f>Calculations!L47</f>
        <v>0</v>
      </c>
      <c r="H74" s="55">
        <f>Calculations!G47</f>
        <v>0</v>
      </c>
      <c r="I74" s="56">
        <f>Calculations!K47</f>
        <v>0</v>
      </c>
      <c r="J74" s="55">
        <f>Calculations!F47</f>
        <v>2.0805696847526298</v>
      </c>
      <c r="K74" s="56">
        <f>Calculations!J47</f>
        <v>100</v>
      </c>
      <c r="L74" s="55">
        <f>Calculations!E47</f>
        <v>0</v>
      </c>
      <c r="M74" s="56">
        <f>Calculations!I47</f>
        <v>0</v>
      </c>
      <c r="N74" s="55">
        <f>Calculations!Q47</f>
        <v>5.6864920224001955E-2</v>
      </c>
      <c r="O74" s="56">
        <f>Calculations!V47</f>
        <v>2.7331418236425442</v>
      </c>
      <c r="P74" s="55">
        <f>Calculations!O47</f>
        <v>1.4878529916054661E-2</v>
      </c>
      <c r="Q74" s="56">
        <f>Calculations!T47</f>
        <v>0.71511807679845385</v>
      </c>
      <c r="R74" s="55">
        <f>Calculations!M47</f>
        <v>4.6084863848547602E-3</v>
      </c>
      <c r="S74" s="56">
        <f>Calculations!R47</f>
        <v>0.22150117915433762</v>
      </c>
      <c r="T74" s="57">
        <f>Calculations!AA47</f>
        <v>0</v>
      </c>
      <c r="U74" s="56">
        <f>Calculations!AB47</f>
        <v>0</v>
      </c>
      <c r="V74" s="57">
        <f>Calculations!AC47</f>
        <v>0</v>
      </c>
      <c r="W74" s="56">
        <f>Calculations!AD47</f>
        <v>0</v>
      </c>
      <c r="X74" s="57">
        <f>Calculations!AE47</f>
        <v>0</v>
      </c>
      <c r="Y74" s="56">
        <f>Calculations!AF47</f>
        <v>0</v>
      </c>
      <c r="Z74" s="55">
        <f>Calculations!Q47</f>
        <v>5.6864920224001955E-2</v>
      </c>
      <c r="AA74" s="56">
        <f>Calculations!V47</f>
        <v>2.7331418236425442</v>
      </c>
      <c r="AB74" s="57">
        <f>Calculations!AH47</f>
        <v>0</v>
      </c>
      <c r="AC74" s="56">
        <f>Calculations!AI47</f>
        <v>0</v>
      </c>
      <c r="AD74" s="56" t="s">
        <v>64</v>
      </c>
      <c r="AE74" s="58" t="s">
        <v>53</v>
      </c>
      <c r="AF74" s="39" t="s">
        <v>974</v>
      </c>
      <c r="AG74" s="59" t="s">
        <v>986</v>
      </c>
      <c r="AH74" s="59" t="s">
        <v>964</v>
      </c>
      <c r="AI74" s="69" t="s">
        <v>1012</v>
      </c>
      <c r="AJ74" s="70" t="s">
        <v>1277</v>
      </c>
    </row>
    <row r="75" spans="2:36" ht="118.8" x14ac:dyDescent="0.25">
      <c r="B75" s="19" t="str">
        <f>Calculations!A48</f>
        <v>CfS:147</v>
      </c>
      <c r="C75" s="39" t="str">
        <f>Calculations!B48</f>
        <v>Chestnut Farm, Ramsey Mereside</v>
      </c>
      <c r="D75" s="39" t="str">
        <f>Calculations!C48</f>
        <v>Residential</v>
      </c>
      <c r="E75" s="55">
        <f>Calculations!D48</f>
        <v>4.3215633735830803</v>
      </c>
      <c r="F75" s="55">
        <f>Calculations!H48</f>
        <v>0</v>
      </c>
      <c r="G75" s="56">
        <f>Calculations!L48</f>
        <v>0</v>
      </c>
      <c r="H75" s="55">
        <f>Calculations!G48</f>
        <v>0</v>
      </c>
      <c r="I75" s="56">
        <f>Calculations!K48</f>
        <v>0</v>
      </c>
      <c r="J75" s="55">
        <f>Calculations!F48</f>
        <v>4.3215633735830803</v>
      </c>
      <c r="K75" s="56">
        <f>Calculations!J48</f>
        <v>100</v>
      </c>
      <c r="L75" s="55">
        <f>Calculations!E48</f>
        <v>0</v>
      </c>
      <c r="M75" s="56">
        <f>Calculations!I48</f>
        <v>0</v>
      </c>
      <c r="N75" s="55">
        <f>Calculations!Q48</f>
        <v>0.84854690182007997</v>
      </c>
      <c r="O75" s="56">
        <f>Calculations!V48</f>
        <v>19.635183577477786</v>
      </c>
      <c r="P75" s="55">
        <f>Calculations!O48</f>
        <v>0.33604223227555297</v>
      </c>
      <c r="Q75" s="56">
        <f>Calculations!T48</f>
        <v>7.7759413255331893</v>
      </c>
      <c r="R75" s="55">
        <f>Calculations!M48</f>
        <v>6.1762020697157999E-2</v>
      </c>
      <c r="S75" s="56">
        <f>Calculations!R48</f>
        <v>1.4291592036969269</v>
      </c>
      <c r="T75" s="57">
        <f>Calculations!AA48</f>
        <v>0</v>
      </c>
      <c r="U75" s="56">
        <f>Calculations!AB48</f>
        <v>0</v>
      </c>
      <c r="V75" s="57">
        <f>Calculations!AC48</f>
        <v>0</v>
      </c>
      <c r="W75" s="56">
        <f>Calculations!AD48</f>
        <v>0</v>
      </c>
      <c r="X75" s="57">
        <f>Calculations!AE48</f>
        <v>0</v>
      </c>
      <c r="Y75" s="56">
        <f>Calculations!AF48</f>
        <v>0</v>
      </c>
      <c r="Z75" s="55">
        <f>Calculations!Q48</f>
        <v>0.84854690182007997</v>
      </c>
      <c r="AA75" s="56">
        <f>Calculations!V48</f>
        <v>19.635183577477786</v>
      </c>
      <c r="AB75" s="57">
        <f>Calculations!AH48</f>
        <v>0</v>
      </c>
      <c r="AC75" s="56">
        <f>Calculations!AI48</f>
        <v>0</v>
      </c>
      <c r="AD75" s="56" t="s">
        <v>64</v>
      </c>
      <c r="AE75" s="58" t="s">
        <v>53</v>
      </c>
      <c r="AF75" s="39" t="s">
        <v>974</v>
      </c>
      <c r="AG75" s="59" t="s">
        <v>986</v>
      </c>
      <c r="AH75" s="59" t="s">
        <v>964</v>
      </c>
      <c r="AI75" s="69" t="s">
        <v>1064</v>
      </c>
      <c r="AJ75" s="70" t="s">
        <v>1277</v>
      </c>
    </row>
    <row r="76" spans="2:36" ht="66" x14ac:dyDescent="0.25">
      <c r="B76" s="19" t="str">
        <f>Calculations!A49</f>
        <v>CfS:148</v>
      </c>
      <c r="C76" s="39" t="str">
        <f>Calculations!B49</f>
        <v>Land North of Humberdale Way, Warboys</v>
      </c>
      <c r="D76" s="39" t="str">
        <f>Calculations!C49</f>
        <v>Residential</v>
      </c>
      <c r="E76" s="55">
        <f>Calculations!D49</f>
        <v>12.504958224391601</v>
      </c>
      <c r="F76" s="55">
        <f>Calculations!H49</f>
        <v>12.504958224391601</v>
      </c>
      <c r="G76" s="56">
        <f>Calculations!L49</f>
        <v>100</v>
      </c>
      <c r="H76" s="55">
        <f>Calculations!G49</f>
        <v>0</v>
      </c>
      <c r="I76" s="56">
        <f>Calculations!K49</f>
        <v>0</v>
      </c>
      <c r="J76" s="55">
        <f>Calculations!F49</f>
        <v>0</v>
      </c>
      <c r="K76" s="56">
        <f>Calculations!J49</f>
        <v>0</v>
      </c>
      <c r="L76" s="55">
        <f>Calculations!E49</f>
        <v>0</v>
      </c>
      <c r="M76" s="56">
        <f>Calculations!I49</f>
        <v>0</v>
      </c>
      <c r="N76" s="55">
        <f>Calculations!Q49</f>
        <v>2.4981191196793082</v>
      </c>
      <c r="O76" s="56">
        <f>Calculations!V49</f>
        <v>19.977028910073376</v>
      </c>
      <c r="P76" s="55">
        <f>Calculations!O49</f>
        <v>1.4918908995933982</v>
      </c>
      <c r="Q76" s="56">
        <f>Calculations!T49</f>
        <v>11.930394910743356</v>
      </c>
      <c r="R76" s="55">
        <f>Calculations!M49</f>
        <v>0.80634879255807701</v>
      </c>
      <c r="S76" s="56">
        <f>Calculations!R49</f>
        <v>6.4482325977327131</v>
      </c>
      <c r="T76" s="57">
        <f>Calculations!AA49</f>
        <v>0</v>
      </c>
      <c r="U76" s="56">
        <f>Calculations!AB49</f>
        <v>0</v>
      </c>
      <c r="V76" s="57">
        <f>Calculations!AC49</f>
        <v>0</v>
      </c>
      <c r="W76" s="56">
        <f>Calculations!AD49</f>
        <v>0</v>
      </c>
      <c r="X76" s="57">
        <f>Calculations!AE49</f>
        <v>0</v>
      </c>
      <c r="Y76" s="56">
        <f>Calculations!AF49</f>
        <v>0</v>
      </c>
      <c r="Z76" s="55">
        <f>Calculations!Q49</f>
        <v>2.4981191196793082</v>
      </c>
      <c r="AA76" s="56">
        <f>Calculations!V49</f>
        <v>19.977028910073376</v>
      </c>
      <c r="AB76" s="57">
        <f>Calculations!AH49</f>
        <v>0</v>
      </c>
      <c r="AC76" s="56">
        <f>Calculations!AI49</f>
        <v>0</v>
      </c>
      <c r="AD76" s="56" t="s">
        <v>67</v>
      </c>
      <c r="AE76" s="58" t="s">
        <v>53</v>
      </c>
      <c r="AF76" s="39" t="s">
        <v>974</v>
      </c>
      <c r="AG76" s="59" t="s">
        <v>969</v>
      </c>
      <c r="AH76" s="59" t="s">
        <v>967</v>
      </c>
      <c r="AI76" s="70" t="s">
        <v>1484</v>
      </c>
      <c r="AJ76" s="70" t="s">
        <v>1277</v>
      </c>
    </row>
    <row r="77" spans="2:36" ht="158.4" x14ac:dyDescent="0.25">
      <c r="B77" s="19" t="str">
        <f>Calculations!A50</f>
        <v>CfS:149</v>
      </c>
      <c r="C77" s="39" t="str">
        <f>Calculations!B50</f>
        <v>Land East of Peterborough Road, Farcet (cross boundary site with Peterborough City Council)</v>
      </c>
      <c r="D77" s="39" t="str">
        <f>Calculations!C50</f>
        <v>Mixed Use</v>
      </c>
      <c r="E77" s="55">
        <f>Calculations!D50</f>
        <v>47.857395601474998</v>
      </c>
      <c r="F77" s="55">
        <f>Calculations!H50</f>
        <v>40.734182189251499</v>
      </c>
      <c r="G77" s="56">
        <f>Calculations!L50</f>
        <v>85.115752074055706</v>
      </c>
      <c r="H77" s="55">
        <f>Calculations!G50</f>
        <v>4.0851249478763103</v>
      </c>
      <c r="I77" s="56">
        <f>Calculations!K50</f>
        <v>8.5360368999068648</v>
      </c>
      <c r="J77" s="55">
        <f>Calculations!F50</f>
        <v>3.0380884643471902</v>
      </c>
      <c r="K77" s="56">
        <f>Calculations!J50</f>
        <v>6.3482110260374345</v>
      </c>
      <c r="L77" s="55">
        <f>Calculations!E50</f>
        <v>0</v>
      </c>
      <c r="M77" s="56">
        <f>Calculations!I50</f>
        <v>0</v>
      </c>
      <c r="N77" s="55">
        <f>Calculations!Q50</f>
        <v>8.4256504086888793</v>
      </c>
      <c r="O77" s="56">
        <f>Calculations!V50</f>
        <v>17.605743694981168</v>
      </c>
      <c r="P77" s="55">
        <f>Calculations!O50</f>
        <v>5.7700401290152996</v>
      </c>
      <c r="Q77" s="56">
        <f>Calculations!T50</f>
        <v>12.056736595247283</v>
      </c>
      <c r="R77" s="55">
        <f>Calculations!M50</f>
        <v>4.3485184221618498</v>
      </c>
      <c r="S77" s="56">
        <f>Calculations!R50</f>
        <v>9.0864084171513628</v>
      </c>
      <c r="T77" s="57">
        <f>Calculations!AA50</f>
        <v>0</v>
      </c>
      <c r="U77" s="56">
        <f>Calculations!AB50</f>
        <v>0</v>
      </c>
      <c r="V77" s="57">
        <f>Calculations!AC50</f>
        <v>10.0376914595829</v>
      </c>
      <c r="W77" s="56">
        <f>Calculations!AD50</f>
        <v>20.974169892507756</v>
      </c>
      <c r="X77" s="57">
        <f>Calculations!AE50</f>
        <v>0.28612571062998599</v>
      </c>
      <c r="Y77" s="56">
        <f>Calculations!AF50</f>
        <v>0.59787146173321515</v>
      </c>
      <c r="Z77" s="55">
        <f>Calculations!Q50</f>
        <v>8.4256504086888793</v>
      </c>
      <c r="AA77" s="56">
        <f>Calculations!V50</f>
        <v>17.605743694981168</v>
      </c>
      <c r="AB77" s="57">
        <f>Calculations!AH50</f>
        <v>0</v>
      </c>
      <c r="AC77" s="56">
        <f>Calculations!AI50</f>
        <v>0</v>
      </c>
      <c r="AD77" s="56" t="s">
        <v>64</v>
      </c>
      <c r="AE77" s="58" t="s">
        <v>53</v>
      </c>
      <c r="AF77" s="39" t="s">
        <v>974</v>
      </c>
      <c r="AG77" s="59" t="s">
        <v>986</v>
      </c>
      <c r="AH77" s="59" t="s">
        <v>964</v>
      </c>
      <c r="AI77" s="71" t="s">
        <v>1337</v>
      </c>
      <c r="AJ77" s="71" t="s">
        <v>1277</v>
      </c>
    </row>
    <row r="78" spans="2:36" ht="145.19999999999999" x14ac:dyDescent="0.25">
      <c r="B78" s="19" t="str">
        <f>Calculations!A51</f>
        <v>CfS:15</v>
      </c>
      <c r="C78" s="39" t="str">
        <f>Calculations!B51</f>
        <v>Land Southwest of B1090 and East of Stangate Hill B1043 (larger site), Sawtry</v>
      </c>
      <c r="D78" s="39" t="str">
        <f>Calculations!C51</f>
        <v>Commercial</v>
      </c>
      <c r="E78" s="55">
        <f>Calculations!D51</f>
        <v>12.317489626954201</v>
      </c>
      <c r="F78" s="55">
        <f>Calculations!H51</f>
        <v>9.1202577242274909</v>
      </c>
      <c r="G78" s="56">
        <f>Calculations!L51</f>
        <v>74.043153275889523</v>
      </c>
      <c r="H78" s="55">
        <f>Calculations!G51</f>
        <v>8.0936776897855403E-2</v>
      </c>
      <c r="I78" s="56">
        <f>Calculations!K51</f>
        <v>0.65708824889726325</v>
      </c>
      <c r="J78" s="55">
        <f>Calculations!F51</f>
        <v>0.10643551187372299</v>
      </c>
      <c r="K78" s="56">
        <f>Calculations!J51</f>
        <v>0.86410068201568901</v>
      </c>
      <c r="L78" s="55">
        <f>Calculations!E51</f>
        <v>3.0098596139551299</v>
      </c>
      <c r="M78" s="56">
        <f>Calculations!I51</f>
        <v>24.435657793197517</v>
      </c>
      <c r="N78" s="55">
        <f>Calculations!Q51</f>
        <v>1.7237839423282719</v>
      </c>
      <c r="O78" s="56">
        <f>Calculations!V51</f>
        <v>13.994604375847317</v>
      </c>
      <c r="P78" s="55">
        <f>Calculations!O51</f>
        <v>0.88211818107206308</v>
      </c>
      <c r="Q78" s="56">
        <f>Calculations!T51</f>
        <v>7.1615094291756947</v>
      </c>
      <c r="R78" s="55">
        <f>Calculations!M51</f>
        <v>0.53109551068808902</v>
      </c>
      <c r="S78" s="56">
        <f>Calculations!R51</f>
        <v>4.3117187574154698</v>
      </c>
      <c r="T78" s="57">
        <f>Calculations!AA51</f>
        <v>0.133135574721715</v>
      </c>
      <c r="U78" s="56">
        <f>Calculations!AB51</f>
        <v>1.080866140373085</v>
      </c>
      <c r="V78" s="57">
        <f>Calculations!AC51</f>
        <v>0.25266677902022799</v>
      </c>
      <c r="W78" s="56">
        <f>Calculations!AD51</f>
        <v>2.0512846908944873</v>
      </c>
      <c r="X78" s="57">
        <f>Calculations!AE51</f>
        <v>1.32891544377876</v>
      </c>
      <c r="Y78" s="56">
        <f>Calculations!AF51</f>
        <v>10.788849709040646</v>
      </c>
      <c r="Z78" s="55">
        <f>Calculations!Q51</f>
        <v>1.7237839423282719</v>
      </c>
      <c r="AA78" s="56">
        <f>Calculations!V51</f>
        <v>13.994604375847317</v>
      </c>
      <c r="AB78" s="57">
        <f>Calculations!AH51</f>
        <v>0</v>
      </c>
      <c r="AC78" s="56">
        <f>Calculations!AI51</f>
        <v>0</v>
      </c>
      <c r="AD78" s="56" t="s">
        <v>64</v>
      </c>
      <c r="AE78" s="58" t="s">
        <v>52</v>
      </c>
      <c r="AF78" s="39" t="s">
        <v>978</v>
      </c>
      <c r="AG78" s="59" t="s">
        <v>955</v>
      </c>
      <c r="AH78" s="59" t="s">
        <v>996</v>
      </c>
      <c r="AI78" s="45" t="s">
        <v>1427</v>
      </c>
      <c r="AJ78" s="45" t="s">
        <v>1428</v>
      </c>
    </row>
    <row r="79" spans="2:36" ht="26.4" x14ac:dyDescent="0.25">
      <c r="B79" s="19" t="str">
        <f>Calculations!A52</f>
        <v>CfS:150</v>
      </c>
      <c r="C79" s="39" t="str">
        <f>Calculations!B52</f>
        <v>Land South of 29 The Green, Great Staughton</v>
      </c>
      <c r="D79" s="39" t="str">
        <f>Calculations!C52</f>
        <v>Residential</v>
      </c>
      <c r="E79" s="55">
        <f>Calculations!D52</f>
        <v>0.73286693175944895</v>
      </c>
      <c r="F79" s="55">
        <f>Calculations!H52</f>
        <v>0.73286693175944895</v>
      </c>
      <c r="G79" s="56">
        <f>Calculations!L52</f>
        <v>100</v>
      </c>
      <c r="H79" s="55">
        <f>Calculations!G52</f>
        <v>0</v>
      </c>
      <c r="I79" s="56">
        <f>Calculations!K52</f>
        <v>0</v>
      </c>
      <c r="J79" s="55">
        <f>Calculations!F52</f>
        <v>0</v>
      </c>
      <c r="K79" s="56">
        <f>Calculations!J52</f>
        <v>0</v>
      </c>
      <c r="L79" s="55">
        <f>Calculations!E52</f>
        <v>0</v>
      </c>
      <c r="M79" s="56">
        <f>Calculations!I52</f>
        <v>0</v>
      </c>
      <c r="N79" s="55">
        <f>Calculations!Q52</f>
        <v>0.64551335182590097</v>
      </c>
      <c r="O79" s="56">
        <f>Calculations!V52</f>
        <v>88.080567406168583</v>
      </c>
      <c r="P79" s="55">
        <f>Calculations!O52</f>
        <v>0.41718749872043998</v>
      </c>
      <c r="Q79" s="56">
        <f>Calculations!T52</f>
        <v>56.925409053300633</v>
      </c>
      <c r="R79" s="55">
        <f>Calculations!M52</f>
        <v>0.28828871290873798</v>
      </c>
      <c r="S79" s="56">
        <f>Calculations!R52</f>
        <v>39.337115704841743</v>
      </c>
      <c r="T79" s="57">
        <f>Calculations!AA52</f>
        <v>0</v>
      </c>
      <c r="U79" s="56">
        <f>Calculations!AB52</f>
        <v>0</v>
      </c>
      <c r="V79" s="57">
        <f>Calculations!AC52</f>
        <v>0</v>
      </c>
      <c r="W79" s="56">
        <f>Calculations!AD52</f>
        <v>0</v>
      </c>
      <c r="X79" s="57">
        <f>Calculations!AE52</f>
        <v>0</v>
      </c>
      <c r="Y79" s="56">
        <f>Calculations!AF52</f>
        <v>0</v>
      </c>
      <c r="Z79" s="55">
        <f>Calculations!Q52</f>
        <v>0.64551335182590097</v>
      </c>
      <c r="AA79" s="56">
        <f>Calculations!V52</f>
        <v>88.080567406168583</v>
      </c>
      <c r="AB79" s="57">
        <f>Calculations!AH52</f>
        <v>0</v>
      </c>
      <c r="AC79" s="56">
        <f>Calculations!AI52</f>
        <v>0</v>
      </c>
      <c r="AD79" s="56" t="s">
        <v>64</v>
      </c>
      <c r="AE79" s="58" t="s">
        <v>53</v>
      </c>
      <c r="AF79" s="39" t="s">
        <v>974</v>
      </c>
      <c r="AG79" s="59" t="s">
        <v>966</v>
      </c>
      <c r="AH79" s="59" t="s">
        <v>967</v>
      </c>
      <c r="AI79" s="69" t="s">
        <v>1363</v>
      </c>
      <c r="AJ79" s="70" t="s">
        <v>1364</v>
      </c>
    </row>
    <row r="80" spans="2:36" ht="171.6" x14ac:dyDescent="0.25">
      <c r="B80" s="19" t="str">
        <f>Calculations!A53</f>
        <v>CfS:151</v>
      </c>
      <c r="C80" s="39" t="str">
        <f>Calculations!B53</f>
        <v>Land off Pingle Bank, Holme</v>
      </c>
      <c r="D80" s="39" t="str">
        <f>Calculations!C53</f>
        <v>Residential</v>
      </c>
      <c r="E80" s="55">
        <f>Calculations!D53</f>
        <v>1.3636996262468699</v>
      </c>
      <c r="F80" s="55">
        <f>Calculations!H53</f>
        <v>0</v>
      </c>
      <c r="G80" s="56">
        <f>Calculations!L53</f>
        <v>0</v>
      </c>
      <c r="H80" s="55">
        <f>Calculations!G53</f>
        <v>0</v>
      </c>
      <c r="I80" s="56">
        <f>Calculations!K53</f>
        <v>0</v>
      </c>
      <c r="J80" s="55">
        <f>Calculations!F53</f>
        <v>1.3636996262468699</v>
      </c>
      <c r="K80" s="56">
        <f>Calculations!J53</f>
        <v>100</v>
      </c>
      <c r="L80" s="55">
        <f>Calculations!E53</f>
        <v>0</v>
      </c>
      <c r="M80" s="56">
        <f>Calculations!I53</f>
        <v>0</v>
      </c>
      <c r="N80" s="55">
        <f>Calculations!Q53</f>
        <v>1.1980628662897779</v>
      </c>
      <c r="O80" s="56">
        <f>Calculations!V53</f>
        <v>87.853867760237478</v>
      </c>
      <c r="P80" s="55">
        <f>Calculations!O53</f>
        <v>1.1572426932201614</v>
      </c>
      <c r="Q80" s="56">
        <f>Calculations!T53</f>
        <v>84.860527270590183</v>
      </c>
      <c r="R80" s="55">
        <f>Calculations!M53</f>
        <v>1.12705199577667</v>
      </c>
      <c r="S80" s="56">
        <f>Calculations!R53</f>
        <v>82.646645499090312</v>
      </c>
      <c r="T80" s="57">
        <f>Calculations!AA53</f>
        <v>3.2535115571324401E-2</v>
      </c>
      <c r="U80" s="56">
        <f>Calculations!AB53</f>
        <v>2.3857977919130544</v>
      </c>
      <c r="V80" s="57">
        <f>Calculations!AC53</f>
        <v>0</v>
      </c>
      <c r="W80" s="56">
        <f>Calculations!AD53</f>
        <v>0</v>
      </c>
      <c r="X80" s="57">
        <f>Calculations!AE53</f>
        <v>0</v>
      </c>
      <c r="Y80" s="56">
        <f>Calculations!AF53</f>
        <v>0</v>
      </c>
      <c r="Z80" s="55">
        <f>Calculations!Q53</f>
        <v>1.1980628662897779</v>
      </c>
      <c r="AA80" s="56">
        <f>Calculations!V53</f>
        <v>87.853867760237478</v>
      </c>
      <c r="AB80" s="57">
        <f>Calculations!AH53</f>
        <v>0</v>
      </c>
      <c r="AC80" s="56">
        <f>Calculations!AI53</f>
        <v>0</v>
      </c>
      <c r="AD80" s="56" t="s">
        <v>64</v>
      </c>
      <c r="AE80" s="58" t="s">
        <v>53</v>
      </c>
      <c r="AF80" s="39" t="s">
        <v>974</v>
      </c>
      <c r="AG80" s="59" t="s">
        <v>961</v>
      </c>
      <c r="AH80" s="59" t="s">
        <v>962</v>
      </c>
      <c r="AI80" s="69" t="s">
        <v>1186</v>
      </c>
      <c r="AJ80" s="70" t="s">
        <v>1277</v>
      </c>
    </row>
    <row r="81" spans="2:36" ht="92.4" x14ac:dyDescent="0.25">
      <c r="B81" s="19" t="str">
        <f>Calculations!A54</f>
        <v>CfS:152</v>
      </c>
      <c r="C81" s="39" t="str">
        <f>Calculations!B54</f>
        <v>Land West of Harris Lane, Wistow</v>
      </c>
      <c r="D81" s="39" t="str">
        <f>Calculations!C54</f>
        <v>Residential</v>
      </c>
      <c r="E81" s="55">
        <f>Calculations!D54</f>
        <v>0.980823434402048</v>
      </c>
      <c r="F81" s="55">
        <f>Calculations!H54</f>
        <v>0.980823434402048</v>
      </c>
      <c r="G81" s="56">
        <f>Calculations!L54</f>
        <v>100</v>
      </c>
      <c r="H81" s="55">
        <f>Calculations!G54</f>
        <v>0</v>
      </c>
      <c r="I81" s="56">
        <f>Calculations!K54</f>
        <v>0</v>
      </c>
      <c r="J81" s="55">
        <f>Calculations!F54</f>
        <v>0</v>
      </c>
      <c r="K81" s="56">
        <f>Calculations!J54</f>
        <v>0</v>
      </c>
      <c r="L81" s="55">
        <f>Calculations!E54</f>
        <v>0</v>
      </c>
      <c r="M81" s="56">
        <f>Calculations!I54</f>
        <v>0</v>
      </c>
      <c r="N81" s="55">
        <f>Calculations!Q54</f>
        <v>8.4600550378389011E-2</v>
      </c>
      <c r="O81" s="56">
        <f>Calculations!V54</f>
        <v>8.6254617713090358</v>
      </c>
      <c r="P81" s="55">
        <f>Calculations!O54</f>
        <v>1.9248523442956501E-2</v>
      </c>
      <c r="Q81" s="56">
        <f>Calculations!T54</f>
        <v>1.9624860874874208</v>
      </c>
      <c r="R81" s="55">
        <f>Calculations!M54</f>
        <v>0</v>
      </c>
      <c r="S81" s="56">
        <f>Calculations!R54</f>
        <v>0</v>
      </c>
      <c r="T81" s="57">
        <f>Calculations!AA54</f>
        <v>0</v>
      </c>
      <c r="U81" s="56">
        <f>Calculations!AB54</f>
        <v>0</v>
      </c>
      <c r="V81" s="57">
        <f>Calculations!AC54</f>
        <v>0</v>
      </c>
      <c r="W81" s="56">
        <f>Calculations!AD54</f>
        <v>0</v>
      </c>
      <c r="X81" s="57">
        <f>Calculations!AE54</f>
        <v>0</v>
      </c>
      <c r="Y81" s="56">
        <f>Calculations!AF54</f>
        <v>0</v>
      </c>
      <c r="Z81" s="55">
        <f>Calculations!Q54</f>
        <v>8.4600550378389011E-2</v>
      </c>
      <c r="AA81" s="56">
        <f>Calculations!V54</f>
        <v>8.6254617713090358</v>
      </c>
      <c r="AB81" s="57">
        <f>Calculations!AH54</f>
        <v>0</v>
      </c>
      <c r="AC81" s="56">
        <f>Calculations!AI54</f>
        <v>0</v>
      </c>
      <c r="AD81" s="56" t="s">
        <v>64</v>
      </c>
      <c r="AE81" s="58" t="s">
        <v>53</v>
      </c>
      <c r="AF81" s="39" t="s">
        <v>974</v>
      </c>
      <c r="AG81" s="59" t="s">
        <v>966</v>
      </c>
      <c r="AH81" s="59" t="s">
        <v>967</v>
      </c>
      <c r="AI81" s="70" t="s">
        <v>1487</v>
      </c>
      <c r="AJ81" s="70" t="s">
        <v>1277</v>
      </c>
    </row>
    <row r="82" spans="2:36" ht="26.4" x14ac:dyDescent="0.25">
      <c r="B82" s="19" t="str">
        <f>Calculations!A55</f>
        <v>CfS:153</v>
      </c>
      <c r="C82" s="39" t="str">
        <f>Calculations!B55</f>
        <v>Land off Causeway Road, Broughton</v>
      </c>
      <c r="D82" s="39" t="str">
        <f>Calculations!C55</f>
        <v>Residential</v>
      </c>
      <c r="E82" s="55">
        <f>Calculations!D55</f>
        <v>0.756952531207155</v>
      </c>
      <c r="F82" s="55">
        <f>Calculations!H55</f>
        <v>0.73879299866464487</v>
      </c>
      <c r="G82" s="56">
        <f>Calculations!L55</f>
        <v>97.60096811968512</v>
      </c>
      <c r="H82" s="55">
        <f>Calculations!G55</f>
        <v>1.20425034869971E-2</v>
      </c>
      <c r="I82" s="56">
        <f>Calculations!K55</f>
        <v>1.5909192440102207</v>
      </c>
      <c r="J82" s="55">
        <f>Calculations!F55</f>
        <v>4.39718289739921E-3</v>
      </c>
      <c r="K82" s="56">
        <f>Calculations!J55</f>
        <v>0.5809060299179889</v>
      </c>
      <c r="L82" s="55">
        <f>Calculations!E55</f>
        <v>1.71984615811379E-3</v>
      </c>
      <c r="M82" s="56">
        <f>Calculations!I55</f>
        <v>0.22720660638667184</v>
      </c>
      <c r="N82" s="55">
        <f>Calculations!Q55</f>
        <v>2.3039567059680039E-2</v>
      </c>
      <c r="O82" s="56">
        <f>Calculations!V55</f>
        <v>3.0437268005349738</v>
      </c>
      <c r="P82" s="55">
        <f>Calculations!O55</f>
        <v>2.0808208202401798E-2</v>
      </c>
      <c r="Q82" s="56">
        <f>Calculations!T55</f>
        <v>2.7489449264695334</v>
      </c>
      <c r="R82" s="55">
        <f>Calculations!M55</f>
        <v>0</v>
      </c>
      <c r="S82" s="56">
        <f>Calculations!R55</f>
        <v>0</v>
      </c>
      <c r="T82" s="57">
        <f>Calculations!AA55</f>
        <v>0</v>
      </c>
      <c r="U82" s="56">
        <f>Calculations!AB55</f>
        <v>0</v>
      </c>
      <c r="V82" s="57">
        <f>Calculations!AC55</f>
        <v>0</v>
      </c>
      <c r="W82" s="56">
        <f>Calculations!AD55</f>
        <v>0</v>
      </c>
      <c r="X82" s="57">
        <f>Calculations!AE55</f>
        <v>0</v>
      </c>
      <c r="Y82" s="56">
        <f>Calculations!AF55</f>
        <v>0</v>
      </c>
      <c r="Z82" s="55">
        <f>Calculations!Q55</f>
        <v>2.3039567059680039E-2</v>
      </c>
      <c r="AA82" s="56">
        <f>Calculations!V55</f>
        <v>3.0437268005349738</v>
      </c>
      <c r="AB82" s="57">
        <f>Calculations!AH55</f>
        <v>2.8001236777872599E-4</v>
      </c>
      <c r="AC82" s="56">
        <f>Calculations!AI55</f>
        <v>3.6992064394338497E-2</v>
      </c>
      <c r="AD82" s="56" t="s">
        <v>64</v>
      </c>
      <c r="AE82" s="58" t="s">
        <v>53</v>
      </c>
      <c r="AF82" s="39" t="s">
        <v>978</v>
      </c>
      <c r="AG82" s="59" t="s">
        <v>955</v>
      </c>
      <c r="AH82" s="59" t="s">
        <v>996</v>
      </c>
      <c r="AI82" s="70" t="s">
        <v>1304</v>
      </c>
      <c r="AJ82" s="70" t="s">
        <v>1277</v>
      </c>
    </row>
    <row r="83" spans="2:36" ht="92.4" x14ac:dyDescent="0.25">
      <c r="B83" s="19" t="str">
        <f>Calculations!A56</f>
        <v>CfS:154</v>
      </c>
      <c r="C83" s="39" t="str">
        <f>Calculations!B56</f>
        <v>Land North Of 23 To 33 Oundle Road, Alwalton</v>
      </c>
      <c r="D83" s="39" t="str">
        <f>Calculations!C56</f>
        <v>Residential</v>
      </c>
      <c r="E83" s="55">
        <f>Calculations!D56</f>
        <v>4.8561478804545999</v>
      </c>
      <c r="F83" s="55">
        <f>Calculations!H56</f>
        <v>4.8561478804545999</v>
      </c>
      <c r="G83" s="56">
        <f>Calculations!L56</f>
        <v>100</v>
      </c>
      <c r="H83" s="55">
        <f>Calculations!G56</f>
        <v>0</v>
      </c>
      <c r="I83" s="56">
        <f>Calculations!K56</f>
        <v>0</v>
      </c>
      <c r="J83" s="55">
        <f>Calculations!F56</f>
        <v>0</v>
      </c>
      <c r="K83" s="56">
        <f>Calculations!J56</f>
        <v>0</v>
      </c>
      <c r="L83" s="55">
        <f>Calculations!E56</f>
        <v>0</v>
      </c>
      <c r="M83" s="56">
        <f>Calculations!I56</f>
        <v>0</v>
      </c>
      <c r="N83" s="55">
        <f>Calculations!Q56</f>
        <v>0.34315792402874673</v>
      </c>
      <c r="O83" s="56">
        <f>Calculations!V56</f>
        <v>7.0664636348887839</v>
      </c>
      <c r="P83" s="55">
        <f>Calculations!O56</f>
        <v>0.21905353166885771</v>
      </c>
      <c r="Q83" s="56">
        <f>Calculations!T56</f>
        <v>4.5108496911826208</v>
      </c>
      <c r="R83" s="55">
        <f>Calculations!M56</f>
        <v>0.19245580097503201</v>
      </c>
      <c r="S83" s="56">
        <f>Calculations!R56</f>
        <v>3.9631371554734369</v>
      </c>
      <c r="T83" s="57">
        <f>Calculations!AA56</f>
        <v>0</v>
      </c>
      <c r="U83" s="56">
        <f>Calculations!AB56</f>
        <v>0</v>
      </c>
      <c r="V83" s="57">
        <f>Calculations!AC56</f>
        <v>0</v>
      </c>
      <c r="W83" s="56">
        <f>Calculations!AD56</f>
        <v>0</v>
      </c>
      <c r="X83" s="57">
        <f>Calculations!AE56</f>
        <v>0</v>
      </c>
      <c r="Y83" s="56">
        <f>Calculations!AF56</f>
        <v>0</v>
      </c>
      <c r="Z83" s="55">
        <f>Calculations!Q56</f>
        <v>0.34315792402874673</v>
      </c>
      <c r="AA83" s="56">
        <f>Calculations!V56</f>
        <v>7.0664636348887839</v>
      </c>
      <c r="AB83" s="57">
        <f>Calculations!AH56</f>
        <v>0</v>
      </c>
      <c r="AC83" s="56">
        <f>Calculations!AI56</f>
        <v>0</v>
      </c>
      <c r="AD83" s="56" t="s">
        <v>66</v>
      </c>
      <c r="AE83" s="58" t="s">
        <v>53</v>
      </c>
      <c r="AF83" s="39" t="s">
        <v>974</v>
      </c>
      <c r="AG83" s="59" t="s">
        <v>969</v>
      </c>
      <c r="AH83" s="59" t="s">
        <v>967</v>
      </c>
      <c r="AI83" s="69" t="s">
        <v>1505</v>
      </c>
      <c r="AJ83" s="70" t="s">
        <v>1277</v>
      </c>
    </row>
    <row r="84" spans="2:36" ht="237.6" x14ac:dyDescent="0.25">
      <c r="B84" s="41" t="str">
        <f>Calculations!A57</f>
        <v>CfS:155</v>
      </c>
      <c r="C84" s="49" t="str">
        <f>Calculations!B57</f>
        <v>Land to the West of Toll Bar Way and Green End Road (smaller site), Sawtry</v>
      </c>
      <c r="D84" s="49" t="str">
        <f>Calculations!C57</f>
        <v>Mixed Use</v>
      </c>
      <c r="E84" s="50">
        <f>Calculations!D57</f>
        <v>18.8348403426813</v>
      </c>
      <c r="F84" s="50">
        <f>Calculations!H57</f>
        <v>17.194490193029353</v>
      </c>
      <c r="G84" s="51">
        <f>Calculations!L57</f>
        <v>91.290873085158154</v>
      </c>
      <c r="H84" s="50">
        <f>Calculations!G57</f>
        <v>1.5419169873215199</v>
      </c>
      <c r="I84" s="51">
        <f>Calculations!K57</f>
        <v>8.1865147740456763</v>
      </c>
      <c r="J84" s="50">
        <f>Calculations!F57</f>
        <v>9.2485204839544102E-2</v>
      </c>
      <c r="K84" s="51">
        <f>Calculations!J57</f>
        <v>0.49103259256180154</v>
      </c>
      <c r="L84" s="50">
        <f>Calculations!E57</f>
        <v>5.9479574908837098E-3</v>
      </c>
      <c r="M84" s="51">
        <f>Calculations!I57</f>
        <v>3.1579548234370466E-2</v>
      </c>
      <c r="N84" s="50">
        <f>Calculations!Q57</f>
        <v>3.9772800344864878</v>
      </c>
      <c r="O84" s="51">
        <f>Calculations!V57</f>
        <v>21.116611354934843</v>
      </c>
      <c r="P84" s="50">
        <f>Calculations!O57</f>
        <v>2.0835261143284978</v>
      </c>
      <c r="Q84" s="51">
        <f>Calculations!T57</f>
        <v>11.062085350450547</v>
      </c>
      <c r="R84" s="50">
        <f>Calculations!M57</f>
        <v>1.35263987836916</v>
      </c>
      <c r="S84" s="51">
        <f>Calculations!R57</f>
        <v>7.1815839888165476</v>
      </c>
      <c r="T84" s="52">
        <f>Calculations!AA57</f>
        <v>0</v>
      </c>
      <c r="U84" s="51">
        <f>Calculations!AB57</f>
        <v>0</v>
      </c>
      <c r="V84" s="52">
        <f>Calculations!AC57</f>
        <v>0</v>
      </c>
      <c r="W84" s="51">
        <f>Calculations!AD57</f>
        <v>0</v>
      </c>
      <c r="X84" s="52">
        <f>Calculations!AE57</f>
        <v>0</v>
      </c>
      <c r="Y84" s="51">
        <f>Calculations!AF57</f>
        <v>0</v>
      </c>
      <c r="Z84" s="50">
        <f>Calculations!Q57</f>
        <v>3.9772800344864878</v>
      </c>
      <c r="AA84" s="51">
        <f>Calculations!V57</f>
        <v>21.116611354934843</v>
      </c>
      <c r="AB84" s="52">
        <f>Calculations!AH57</f>
        <v>0</v>
      </c>
      <c r="AC84" s="51">
        <f>Calculations!AI57</f>
        <v>0</v>
      </c>
      <c r="AD84" s="51" t="s">
        <v>64</v>
      </c>
      <c r="AE84" s="53" t="s">
        <v>53</v>
      </c>
      <c r="AF84" s="49" t="s">
        <v>978</v>
      </c>
      <c r="AG84" s="54" t="s">
        <v>955</v>
      </c>
      <c r="AH84" s="54" t="s">
        <v>996</v>
      </c>
      <c r="AI84" s="94" t="s">
        <v>1232</v>
      </c>
      <c r="AJ84" s="95" t="s">
        <v>1424</v>
      </c>
    </row>
    <row r="85" spans="2:36" ht="158.4" x14ac:dyDescent="0.25">
      <c r="B85" s="41" t="str">
        <f>Calculations!A58</f>
        <v>CfS:156</v>
      </c>
      <c r="C85" s="49" t="str">
        <f>Calculations!B58</f>
        <v>Land West of High Street and North of Dunstall Close (smaller site), Offord Cluny</v>
      </c>
      <c r="D85" s="49" t="str">
        <f>Calculations!C58</f>
        <v>Residential</v>
      </c>
      <c r="E85" s="50">
        <f>Calculations!D58</f>
        <v>3.08841533896942</v>
      </c>
      <c r="F85" s="50">
        <f>Calculations!H58</f>
        <v>3.08841533896942</v>
      </c>
      <c r="G85" s="51">
        <f>Calculations!L58</f>
        <v>100</v>
      </c>
      <c r="H85" s="50">
        <f>Calculations!G58</f>
        <v>0</v>
      </c>
      <c r="I85" s="51">
        <f>Calculations!K58</f>
        <v>0</v>
      </c>
      <c r="J85" s="50">
        <f>Calculations!F58</f>
        <v>0</v>
      </c>
      <c r="K85" s="51">
        <f>Calculations!J58</f>
        <v>0</v>
      </c>
      <c r="L85" s="50">
        <f>Calculations!E58</f>
        <v>0</v>
      </c>
      <c r="M85" s="51">
        <f>Calculations!I58</f>
        <v>0</v>
      </c>
      <c r="N85" s="50">
        <f>Calculations!Q58</f>
        <v>1.1869862428928131</v>
      </c>
      <c r="O85" s="51">
        <f>Calculations!V58</f>
        <v>38.433504325519287</v>
      </c>
      <c r="P85" s="50">
        <f>Calculations!O58</f>
        <v>0.65050421008609205</v>
      </c>
      <c r="Q85" s="51">
        <f>Calculations!T58</f>
        <v>21.062717888946899</v>
      </c>
      <c r="R85" s="50">
        <f>Calculations!M58</f>
        <v>0.46947678415539601</v>
      </c>
      <c r="S85" s="51">
        <f>Calculations!R58</f>
        <v>15.201219157008097</v>
      </c>
      <c r="T85" s="52">
        <f>Calculations!AA58</f>
        <v>0</v>
      </c>
      <c r="U85" s="51">
        <f>Calculations!AB58</f>
        <v>0</v>
      </c>
      <c r="V85" s="52">
        <f>Calculations!AC58</f>
        <v>0</v>
      </c>
      <c r="W85" s="51">
        <f>Calculations!AD58</f>
        <v>0</v>
      </c>
      <c r="X85" s="52">
        <f>Calculations!AE58</f>
        <v>0</v>
      </c>
      <c r="Y85" s="51">
        <f>Calculations!AF58</f>
        <v>0</v>
      </c>
      <c r="Z85" s="50">
        <f>Calculations!Q58</f>
        <v>1.1869862428928131</v>
      </c>
      <c r="AA85" s="51">
        <f>Calculations!V58</f>
        <v>38.433504325519287</v>
      </c>
      <c r="AB85" s="52">
        <f>Calculations!AH58</f>
        <v>3.08841533896942</v>
      </c>
      <c r="AC85" s="51">
        <f>Calculations!AI58</f>
        <v>100</v>
      </c>
      <c r="AD85" s="51" t="s">
        <v>65</v>
      </c>
      <c r="AE85" s="53" t="s">
        <v>53</v>
      </c>
      <c r="AF85" s="49" t="s">
        <v>974</v>
      </c>
      <c r="AG85" s="54" t="s">
        <v>968</v>
      </c>
      <c r="AH85" s="54" t="s">
        <v>967</v>
      </c>
      <c r="AI85" s="69" t="s">
        <v>1235</v>
      </c>
      <c r="AJ85" s="95" t="s">
        <v>1410</v>
      </c>
    </row>
    <row r="86" spans="2:36" ht="211.2" x14ac:dyDescent="0.25">
      <c r="B86" s="19" t="str">
        <f>Calculations!A59</f>
        <v>CfS:157</v>
      </c>
      <c r="C86" s="39" t="str">
        <f>Calculations!B59</f>
        <v>Land at Church Street/Short Drove, Holme</v>
      </c>
      <c r="D86" s="39" t="str">
        <f>Calculations!C59</f>
        <v>Residential</v>
      </c>
      <c r="E86" s="55">
        <f>Calculations!D59</f>
        <v>1.00169503425743</v>
      </c>
      <c r="F86" s="55">
        <f>Calculations!H59</f>
        <v>1.0014386972549689</v>
      </c>
      <c r="G86" s="56">
        <f>Calculations!L59</f>
        <v>99.974409676229342</v>
      </c>
      <c r="H86" s="55">
        <f>Calculations!G59</f>
        <v>2.5633700246107701E-4</v>
      </c>
      <c r="I86" s="56">
        <f>Calculations!K59</f>
        <v>2.5590323770657709E-2</v>
      </c>
      <c r="J86" s="55">
        <f>Calculations!F59</f>
        <v>0</v>
      </c>
      <c r="K86" s="56">
        <f>Calculations!J59</f>
        <v>0</v>
      </c>
      <c r="L86" s="55">
        <f>Calculations!E59</f>
        <v>0</v>
      </c>
      <c r="M86" s="56">
        <f>Calculations!I59</f>
        <v>0</v>
      </c>
      <c r="N86" s="55">
        <f>Calculations!Q59</f>
        <v>0.11908310887791179</v>
      </c>
      <c r="O86" s="56">
        <f>Calculations!V59</f>
        <v>11.888160049249889</v>
      </c>
      <c r="P86" s="55">
        <f>Calculations!O59</f>
        <v>7.6202137107591189E-2</v>
      </c>
      <c r="Q86" s="56">
        <f>Calculations!T59</f>
        <v>7.6073190443717094</v>
      </c>
      <c r="R86" s="55">
        <f>Calculations!M59</f>
        <v>3.7946979610845998E-2</v>
      </c>
      <c r="S86" s="56">
        <f>Calculations!R59</f>
        <v>3.7882767022975812</v>
      </c>
      <c r="T86" s="57">
        <f>Calculations!AA59</f>
        <v>0</v>
      </c>
      <c r="U86" s="56">
        <f>Calculations!AB59</f>
        <v>0</v>
      </c>
      <c r="V86" s="57">
        <f>Calculations!AC59</f>
        <v>0.17104818814914299</v>
      </c>
      <c r="W86" s="56">
        <f>Calculations!AD59</f>
        <v>17.075874622453661</v>
      </c>
      <c r="X86" s="57">
        <f>Calculations!AE59</f>
        <v>4.6308201122889199E-2</v>
      </c>
      <c r="Y86" s="56">
        <f>Calculations!AF59</f>
        <v>4.6229839960440744</v>
      </c>
      <c r="Z86" s="55">
        <f>Calculations!Q59</f>
        <v>0.11908310887791179</v>
      </c>
      <c r="AA86" s="56">
        <f>Calculations!V59</f>
        <v>11.888160049249889</v>
      </c>
      <c r="AB86" s="57">
        <f>Calculations!AH59</f>
        <v>0</v>
      </c>
      <c r="AC86" s="56">
        <f>Calculations!AI59</f>
        <v>0</v>
      </c>
      <c r="AD86" s="56" t="s">
        <v>64</v>
      </c>
      <c r="AE86" s="58" t="s">
        <v>53</v>
      </c>
      <c r="AF86" s="39" t="s">
        <v>974</v>
      </c>
      <c r="AG86" s="59" t="s">
        <v>986</v>
      </c>
      <c r="AH86" s="59" t="s">
        <v>965</v>
      </c>
      <c r="AI86" s="69" t="s">
        <v>1385</v>
      </c>
      <c r="AJ86" s="70" t="s">
        <v>1277</v>
      </c>
    </row>
    <row r="87" spans="2:36" ht="79.2" x14ac:dyDescent="0.25">
      <c r="B87" s="19" t="str">
        <f>Calculations!A60</f>
        <v>CfS:158</v>
      </c>
      <c r="C87" s="39" t="str">
        <f>Calculations!B60</f>
        <v>Land South West Of Old Toll Bar House Toll Bar Lane, Keyston</v>
      </c>
      <c r="D87" s="39" t="str">
        <f>Calculations!C60</f>
        <v>Mixed Use</v>
      </c>
      <c r="E87" s="55">
        <f>Calculations!D60</f>
        <v>2.93918971923673</v>
      </c>
      <c r="F87" s="55">
        <f>Calculations!H60</f>
        <v>2.93918971923673</v>
      </c>
      <c r="G87" s="56">
        <f>Calculations!L60</f>
        <v>100</v>
      </c>
      <c r="H87" s="55">
        <f>Calculations!G60</f>
        <v>0</v>
      </c>
      <c r="I87" s="56">
        <f>Calculations!K60</f>
        <v>0</v>
      </c>
      <c r="J87" s="55">
        <f>Calculations!F60</f>
        <v>0</v>
      </c>
      <c r="K87" s="56">
        <f>Calculations!J60</f>
        <v>0</v>
      </c>
      <c r="L87" s="55">
        <f>Calculations!E60</f>
        <v>0</v>
      </c>
      <c r="M87" s="56">
        <f>Calculations!I60</f>
        <v>0</v>
      </c>
      <c r="N87" s="55">
        <f>Calculations!Q60</f>
        <v>6.4300185871432505E-2</v>
      </c>
      <c r="O87" s="56">
        <f>Calculations!V60</f>
        <v>2.1876840902985482</v>
      </c>
      <c r="P87" s="55">
        <f>Calculations!O60</f>
        <v>4.9135940301477103E-2</v>
      </c>
      <c r="Q87" s="56">
        <f>Calculations!T60</f>
        <v>1.6717512306159359</v>
      </c>
      <c r="R87" s="55">
        <f>Calculations!M60</f>
        <v>3.7121898065960703E-2</v>
      </c>
      <c r="S87" s="56">
        <f>Calculations!R60</f>
        <v>1.2629976834432037</v>
      </c>
      <c r="T87" s="57">
        <f>Calculations!AA60</f>
        <v>0</v>
      </c>
      <c r="U87" s="56">
        <f>Calculations!AB60</f>
        <v>0</v>
      </c>
      <c r="V87" s="57">
        <f>Calculations!AC60</f>
        <v>0</v>
      </c>
      <c r="W87" s="56">
        <f>Calculations!AD60</f>
        <v>0</v>
      </c>
      <c r="X87" s="57">
        <f>Calculations!AE60</f>
        <v>0</v>
      </c>
      <c r="Y87" s="56">
        <f>Calculations!AF60</f>
        <v>0</v>
      </c>
      <c r="Z87" s="55">
        <f>Calculations!Q60</f>
        <v>6.4300185871432505E-2</v>
      </c>
      <c r="AA87" s="56">
        <f>Calculations!V60</f>
        <v>2.1876840902985482</v>
      </c>
      <c r="AB87" s="57">
        <f>Calculations!AH60</f>
        <v>0</v>
      </c>
      <c r="AC87" s="56">
        <f>Calculations!AI60</f>
        <v>0</v>
      </c>
      <c r="AD87" s="56" t="s">
        <v>64</v>
      </c>
      <c r="AE87" s="58" t="s">
        <v>53</v>
      </c>
      <c r="AF87" s="39" t="s">
        <v>974</v>
      </c>
      <c r="AG87" s="59" t="s">
        <v>966</v>
      </c>
      <c r="AH87" s="59" t="s">
        <v>967</v>
      </c>
      <c r="AI87" s="69" t="s">
        <v>1308</v>
      </c>
      <c r="AJ87" s="70" t="s">
        <v>1277</v>
      </c>
    </row>
    <row r="88" spans="2:36" ht="66" x14ac:dyDescent="0.25">
      <c r="B88" s="19" t="str">
        <f>Calculations!A61</f>
        <v>CfS:159</v>
      </c>
      <c r="C88" s="39" t="str">
        <f>Calculations!B61</f>
        <v>Land at Cranbrook Plants, Colne Road, Colne (Somersham)</v>
      </c>
      <c r="D88" s="39" t="str">
        <f>Calculations!C61</f>
        <v>Residential</v>
      </c>
      <c r="E88" s="55">
        <f>Calculations!D61</f>
        <v>3.2199852664739002</v>
      </c>
      <c r="F88" s="55">
        <f>Calculations!H61</f>
        <v>3.2199852664739002</v>
      </c>
      <c r="G88" s="56">
        <f>Calculations!L61</f>
        <v>100</v>
      </c>
      <c r="H88" s="55">
        <f>Calculations!G61</f>
        <v>0</v>
      </c>
      <c r="I88" s="56">
        <f>Calculations!K61</f>
        <v>0</v>
      </c>
      <c r="J88" s="55">
        <f>Calculations!F61</f>
        <v>0</v>
      </c>
      <c r="K88" s="56">
        <f>Calculations!J61</f>
        <v>0</v>
      </c>
      <c r="L88" s="55">
        <f>Calculations!E61</f>
        <v>0</v>
      </c>
      <c r="M88" s="56">
        <f>Calculations!I61</f>
        <v>0</v>
      </c>
      <c r="N88" s="55">
        <f>Calculations!Q61</f>
        <v>0.1098102092612365</v>
      </c>
      <c r="O88" s="56">
        <f>Calculations!V61</f>
        <v>3.4102705501347232</v>
      </c>
      <c r="P88" s="55">
        <f>Calculations!O61</f>
        <v>7.0661781589106798E-2</v>
      </c>
      <c r="Q88" s="56">
        <f>Calculations!T61</f>
        <v>2.1944753078477963</v>
      </c>
      <c r="R88" s="55">
        <f>Calculations!M61</f>
        <v>1.4635405229008001E-2</v>
      </c>
      <c r="S88" s="56">
        <f>Calculations!R61</f>
        <v>0.45451777004665461</v>
      </c>
      <c r="T88" s="57">
        <f>Calculations!AA61</f>
        <v>0</v>
      </c>
      <c r="U88" s="56">
        <f>Calculations!AB61</f>
        <v>0</v>
      </c>
      <c r="V88" s="57">
        <f>Calculations!AC61</f>
        <v>0</v>
      </c>
      <c r="W88" s="56">
        <f>Calculations!AD61</f>
        <v>0</v>
      </c>
      <c r="X88" s="57">
        <f>Calculations!AE61</f>
        <v>0</v>
      </c>
      <c r="Y88" s="56">
        <f>Calculations!AF61</f>
        <v>0</v>
      </c>
      <c r="Z88" s="55">
        <f>Calculations!Q61</f>
        <v>0.1098102092612365</v>
      </c>
      <c r="AA88" s="56">
        <f>Calculations!V61</f>
        <v>3.4102705501347232</v>
      </c>
      <c r="AB88" s="57">
        <f>Calculations!AH61</f>
        <v>0</v>
      </c>
      <c r="AC88" s="56">
        <f>Calculations!AI61</f>
        <v>0</v>
      </c>
      <c r="AD88" s="56" t="s">
        <v>66</v>
      </c>
      <c r="AE88" s="58" t="s">
        <v>53</v>
      </c>
      <c r="AF88" s="39" t="s">
        <v>974</v>
      </c>
      <c r="AG88" s="59" t="s">
        <v>969</v>
      </c>
      <c r="AH88" s="59" t="s">
        <v>967</v>
      </c>
      <c r="AI88" s="69" t="s">
        <v>1013</v>
      </c>
      <c r="AJ88" s="70" t="s">
        <v>1277</v>
      </c>
    </row>
    <row r="89" spans="2:36" ht="118.8" x14ac:dyDescent="0.25">
      <c r="B89" s="41" t="str">
        <f>Calculations!A62</f>
        <v>CfS:16</v>
      </c>
      <c r="C89" s="49" t="str">
        <f>Calculations!B62</f>
        <v>Land East of Loves Farm (Tithe Farm Extension), St Neots</v>
      </c>
      <c r="D89" s="49" t="str">
        <f>Calculations!C62</f>
        <v>Mixed Use</v>
      </c>
      <c r="E89" s="50">
        <f>Calculations!D62</f>
        <v>99.988128192697403</v>
      </c>
      <c r="F89" s="50">
        <f>Calculations!H62</f>
        <v>99.988128192697403</v>
      </c>
      <c r="G89" s="51">
        <f>Calculations!L62</f>
        <v>100</v>
      </c>
      <c r="H89" s="50">
        <f>Calculations!G62</f>
        <v>0</v>
      </c>
      <c r="I89" s="51">
        <f>Calculations!K62</f>
        <v>0</v>
      </c>
      <c r="J89" s="50">
        <f>Calculations!F62</f>
        <v>0</v>
      </c>
      <c r="K89" s="51">
        <f>Calculations!J62</f>
        <v>0</v>
      </c>
      <c r="L89" s="50">
        <f>Calculations!E62</f>
        <v>0</v>
      </c>
      <c r="M89" s="51">
        <f>Calculations!I62</f>
        <v>0</v>
      </c>
      <c r="N89" s="50">
        <f>Calculations!Q62</f>
        <v>11.294406361846489</v>
      </c>
      <c r="O89" s="51">
        <f>Calculations!V62</f>
        <v>11.295747371207787</v>
      </c>
      <c r="P89" s="50">
        <f>Calculations!O62</f>
        <v>5.9087623203457493</v>
      </c>
      <c r="Q89" s="51">
        <f>Calculations!T62</f>
        <v>5.9094638805102599</v>
      </c>
      <c r="R89" s="50">
        <f>Calculations!M62</f>
        <v>3.5820093678035998</v>
      </c>
      <c r="S89" s="51">
        <f>Calculations!R62</f>
        <v>3.5824346675440726</v>
      </c>
      <c r="T89" s="52">
        <f>Calculations!AA62</f>
        <v>0</v>
      </c>
      <c r="U89" s="51">
        <f>Calculations!AB62</f>
        <v>0</v>
      </c>
      <c r="V89" s="52">
        <f>Calculations!AC62</f>
        <v>0</v>
      </c>
      <c r="W89" s="51">
        <f>Calculations!AD62</f>
        <v>0</v>
      </c>
      <c r="X89" s="52">
        <f>Calculations!AE62</f>
        <v>0</v>
      </c>
      <c r="Y89" s="51">
        <f>Calculations!AF62</f>
        <v>0</v>
      </c>
      <c r="Z89" s="50">
        <f>Calculations!Q62</f>
        <v>11.294406361846489</v>
      </c>
      <c r="AA89" s="51">
        <f>Calculations!V62</f>
        <v>11.295747371207787</v>
      </c>
      <c r="AB89" s="52">
        <f>Calculations!AH62</f>
        <v>0</v>
      </c>
      <c r="AC89" s="51">
        <f>Calculations!AI62</f>
        <v>0</v>
      </c>
      <c r="AD89" s="51" t="s">
        <v>64</v>
      </c>
      <c r="AE89" s="53" t="s">
        <v>53</v>
      </c>
      <c r="AF89" s="49" t="s">
        <v>974</v>
      </c>
      <c r="AG89" s="54" t="s">
        <v>966</v>
      </c>
      <c r="AH89" s="54" t="s">
        <v>967</v>
      </c>
      <c r="AI89" s="69" t="s">
        <v>1203</v>
      </c>
      <c r="AJ89" s="95" t="s">
        <v>1463</v>
      </c>
    </row>
    <row r="90" spans="2:36" ht="52.8" x14ac:dyDescent="0.25">
      <c r="B90" s="19" t="str">
        <f>Calculations!A63</f>
        <v>CfS:160</v>
      </c>
      <c r="C90" s="39" t="str">
        <f>Calculations!B63</f>
        <v>Land opposite Jolly Hills Farm, Molesworth</v>
      </c>
      <c r="D90" s="39" t="str">
        <f>Calculations!C63</f>
        <v>Residential</v>
      </c>
      <c r="E90" s="55">
        <f>Calculations!D63</f>
        <v>0.59300564330746397</v>
      </c>
      <c r="F90" s="55">
        <f>Calculations!H63</f>
        <v>0.59300564330746397</v>
      </c>
      <c r="G90" s="56">
        <f>Calculations!L63</f>
        <v>100</v>
      </c>
      <c r="H90" s="55">
        <f>Calculations!G63</f>
        <v>0</v>
      </c>
      <c r="I90" s="56">
        <f>Calculations!K63</f>
        <v>0</v>
      </c>
      <c r="J90" s="55">
        <f>Calculations!F63</f>
        <v>0</v>
      </c>
      <c r="K90" s="56">
        <f>Calculations!J63</f>
        <v>0</v>
      </c>
      <c r="L90" s="55">
        <f>Calculations!E63</f>
        <v>0</v>
      </c>
      <c r="M90" s="56">
        <f>Calculations!I63</f>
        <v>0</v>
      </c>
      <c r="N90" s="55">
        <f>Calculations!Q63</f>
        <v>1.6110196158698801E-2</v>
      </c>
      <c r="O90" s="56">
        <f>Calculations!V63</f>
        <v>2.7167019977828311</v>
      </c>
      <c r="P90" s="55">
        <f>Calculations!O63</f>
        <v>0</v>
      </c>
      <c r="Q90" s="56">
        <f>Calculations!T63</f>
        <v>0</v>
      </c>
      <c r="R90" s="55">
        <f>Calculations!M63</f>
        <v>0</v>
      </c>
      <c r="S90" s="56">
        <f>Calculations!R63</f>
        <v>0</v>
      </c>
      <c r="T90" s="57">
        <f>Calculations!AA63</f>
        <v>0</v>
      </c>
      <c r="U90" s="56">
        <f>Calculations!AB63</f>
        <v>0</v>
      </c>
      <c r="V90" s="57">
        <f>Calculations!AC63</f>
        <v>0</v>
      </c>
      <c r="W90" s="56">
        <f>Calculations!AD63</f>
        <v>0</v>
      </c>
      <c r="X90" s="57">
        <f>Calculations!AE63</f>
        <v>0</v>
      </c>
      <c r="Y90" s="56">
        <f>Calculations!AF63</f>
        <v>0</v>
      </c>
      <c r="Z90" s="55">
        <f>Calculations!Q63</f>
        <v>1.6110196158698801E-2</v>
      </c>
      <c r="AA90" s="56">
        <f>Calculations!V63</f>
        <v>2.7167019977828311</v>
      </c>
      <c r="AB90" s="57">
        <f>Calculations!AH63</f>
        <v>0</v>
      </c>
      <c r="AC90" s="56">
        <f>Calculations!AI63</f>
        <v>0</v>
      </c>
      <c r="AD90" s="56" t="s">
        <v>64</v>
      </c>
      <c r="AE90" s="58" t="s">
        <v>53</v>
      </c>
      <c r="AF90" s="39" t="s">
        <v>974</v>
      </c>
      <c r="AG90" s="59" t="s">
        <v>971</v>
      </c>
      <c r="AH90" s="59" t="s">
        <v>967</v>
      </c>
      <c r="AI90" s="69" t="s">
        <v>1065</v>
      </c>
      <c r="AJ90" s="70" t="s">
        <v>1277</v>
      </c>
    </row>
    <row r="91" spans="2:36" ht="52.8" x14ac:dyDescent="0.25">
      <c r="B91" s="19" t="str">
        <f>Calculations!A64</f>
        <v>CfS:161</v>
      </c>
      <c r="C91" s="39" t="str">
        <f>Calculations!B64</f>
        <v>Land to the East of St Judith's Lane and west of Toll Bar Way and Green End Road (larger site), Sawtry</v>
      </c>
      <c r="D91" s="39" t="str">
        <f>Calculations!C64</f>
        <v>Mixed Use</v>
      </c>
      <c r="E91" s="55">
        <f>Calculations!D64</f>
        <v>34.684871894589897</v>
      </c>
      <c r="F91" s="55">
        <f>Calculations!H64</f>
        <v>32.771574972581782</v>
      </c>
      <c r="G91" s="56">
        <f>Calculations!L64</f>
        <v>94.483771115480025</v>
      </c>
      <c r="H91" s="55">
        <f>Calculations!G64</f>
        <v>1.5957197339092699</v>
      </c>
      <c r="I91" s="56">
        <f>Calculations!K64</f>
        <v>4.6006216737913581</v>
      </c>
      <c r="J91" s="55">
        <f>Calculations!F64</f>
        <v>0.31157559164016502</v>
      </c>
      <c r="K91" s="56">
        <f>Calculations!J64</f>
        <v>0.89830400004667221</v>
      </c>
      <c r="L91" s="55">
        <f>Calculations!E64</f>
        <v>6.0015964586818803E-3</v>
      </c>
      <c r="M91" s="56">
        <f>Calculations!I64</f>
        <v>1.730321068193999E-2</v>
      </c>
      <c r="N91" s="55">
        <f>Calculations!Q64</f>
        <v>5.9497896852676195</v>
      </c>
      <c r="O91" s="56">
        <f>Calculations!V64</f>
        <v>17.153846505039738</v>
      </c>
      <c r="P91" s="55">
        <f>Calculations!O64</f>
        <v>3.3060371198324998</v>
      </c>
      <c r="Q91" s="56">
        <f>Calculations!T64</f>
        <v>9.5316399895603219</v>
      </c>
      <c r="R91" s="55">
        <f>Calculations!M64</f>
        <v>2.2905562952758398</v>
      </c>
      <c r="S91" s="56">
        <f>Calculations!R64</f>
        <v>6.6039058821869778</v>
      </c>
      <c r="T91" s="57">
        <f>Calculations!AA64</f>
        <v>0</v>
      </c>
      <c r="U91" s="56">
        <f>Calculations!AB64</f>
        <v>0</v>
      </c>
      <c r="V91" s="57">
        <f>Calculations!AC64</f>
        <v>0</v>
      </c>
      <c r="W91" s="56">
        <f>Calculations!AD64</f>
        <v>0</v>
      </c>
      <c r="X91" s="57">
        <f>Calculations!AE64</f>
        <v>0</v>
      </c>
      <c r="Y91" s="56">
        <f>Calculations!AF64</f>
        <v>0</v>
      </c>
      <c r="Z91" s="55">
        <f>Calculations!Q64</f>
        <v>5.9497896852676195</v>
      </c>
      <c r="AA91" s="56">
        <f>Calculations!V64</f>
        <v>17.153846505039738</v>
      </c>
      <c r="AB91" s="57">
        <f>Calculations!AH64</f>
        <v>0</v>
      </c>
      <c r="AC91" s="56">
        <f>Calculations!AI64</f>
        <v>0</v>
      </c>
      <c r="AD91" s="56" t="s">
        <v>64</v>
      </c>
      <c r="AE91" s="58" t="s">
        <v>53</v>
      </c>
      <c r="AF91" s="39" t="s">
        <v>978</v>
      </c>
      <c r="AG91" s="59" t="s">
        <v>955</v>
      </c>
      <c r="AH91" s="59" t="s">
        <v>996</v>
      </c>
      <c r="AI91" s="70" t="s">
        <v>1422</v>
      </c>
      <c r="AJ91" s="70" t="s">
        <v>1423</v>
      </c>
    </row>
    <row r="92" spans="2:36" ht="303.60000000000002" x14ac:dyDescent="0.25">
      <c r="B92" s="19" t="str">
        <f>Calculations!A65</f>
        <v>CfS:162</v>
      </c>
      <c r="C92" s="39" t="str">
        <f>Calculations!B65</f>
        <v>Land North of High Street and East of Bury Road, Bury</v>
      </c>
      <c r="D92" s="39" t="str">
        <f>Calculations!C65</f>
        <v>Residential</v>
      </c>
      <c r="E92" s="55">
        <f>Calculations!D65</f>
        <v>2.09802216225774</v>
      </c>
      <c r="F92" s="55">
        <f>Calculations!H65</f>
        <v>2.080583300839201</v>
      </c>
      <c r="G92" s="56">
        <f>Calculations!L65</f>
        <v>99.16879517613043</v>
      </c>
      <c r="H92" s="55">
        <f>Calculations!G65</f>
        <v>2.43871429539285E-4</v>
      </c>
      <c r="I92" s="56">
        <f>Calculations!K65</f>
        <v>1.162387289926662E-2</v>
      </c>
      <c r="J92" s="55">
        <f>Calculations!F65</f>
        <v>0</v>
      </c>
      <c r="K92" s="56">
        <f>Calculations!J65</f>
        <v>0</v>
      </c>
      <c r="L92" s="55">
        <f>Calculations!E65</f>
        <v>1.7194989988999401E-2</v>
      </c>
      <c r="M92" s="56">
        <f>Calculations!I65</f>
        <v>0.81958095097028871</v>
      </c>
      <c r="N92" s="55">
        <f>Calculations!Q65</f>
        <v>8.7712077822028278E-2</v>
      </c>
      <c r="O92" s="56">
        <f>Calculations!V65</f>
        <v>4.1807031117173175</v>
      </c>
      <c r="P92" s="55">
        <f>Calculations!O65</f>
        <v>9.0584027665673791E-3</v>
      </c>
      <c r="Q92" s="56">
        <f>Calculations!T65</f>
        <v>0.43175915533796744</v>
      </c>
      <c r="R92" s="55">
        <f>Calculations!M65</f>
        <v>5.8474405624153597E-3</v>
      </c>
      <c r="S92" s="56">
        <f>Calculations!R65</f>
        <v>0.27871204926275739</v>
      </c>
      <c r="T92" s="57">
        <f>Calculations!AA65</f>
        <v>0</v>
      </c>
      <c r="U92" s="56">
        <f>Calculations!AB65</f>
        <v>0</v>
      </c>
      <c r="V92" s="57">
        <f>Calculations!AC65</f>
        <v>5.5549543781671597E-4</v>
      </c>
      <c r="W92" s="56">
        <f>Calculations!AD65</f>
        <v>2.6477100566894483E-2</v>
      </c>
      <c r="X92" s="57">
        <f>Calculations!AE65</f>
        <v>3.09275540103786E-2</v>
      </c>
      <c r="Y92" s="56">
        <f>Calculations!AF65</f>
        <v>1.4741290424261582</v>
      </c>
      <c r="Z92" s="55">
        <f>Calculations!Q65</f>
        <v>8.7712077822028278E-2</v>
      </c>
      <c r="AA92" s="56">
        <f>Calculations!V65</f>
        <v>4.1807031117173175</v>
      </c>
      <c r="AB92" s="57">
        <f>Calculations!AH65</f>
        <v>0</v>
      </c>
      <c r="AC92" s="56">
        <f>Calculations!AI65</f>
        <v>0</v>
      </c>
      <c r="AD92" s="56" t="s">
        <v>64</v>
      </c>
      <c r="AE92" s="58" t="s">
        <v>53</v>
      </c>
      <c r="AF92" s="39" t="s">
        <v>978</v>
      </c>
      <c r="AG92" s="59" t="s">
        <v>955</v>
      </c>
      <c r="AH92" s="59" t="s">
        <v>996</v>
      </c>
      <c r="AI92" s="69" t="s">
        <v>1178</v>
      </c>
      <c r="AJ92" s="70" t="s">
        <v>1277</v>
      </c>
    </row>
    <row r="93" spans="2:36" ht="184.8" x14ac:dyDescent="0.25">
      <c r="B93" s="41" t="str">
        <f>Calculations!A66</f>
        <v>CfS:163</v>
      </c>
      <c r="C93" s="49" t="str">
        <f>Calculations!B66</f>
        <v>Dews Bus and Coach Depot, Chatteris Road, Somersham</v>
      </c>
      <c r="D93" s="49" t="str">
        <f>Calculations!C66</f>
        <v>Residential</v>
      </c>
      <c r="E93" s="50">
        <f>Calculations!D66</f>
        <v>2.1245626040647498</v>
      </c>
      <c r="F93" s="50">
        <f>Calculations!H66</f>
        <v>2.1237582520208083</v>
      </c>
      <c r="G93" s="51">
        <f>Calculations!L66</f>
        <v>99.962140346328098</v>
      </c>
      <c r="H93" s="50">
        <f>Calculations!G66</f>
        <v>8.0435204394161699E-4</v>
      </c>
      <c r="I93" s="51">
        <f>Calculations!K66</f>
        <v>3.7859653671900126E-2</v>
      </c>
      <c r="J93" s="50">
        <f>Calculations!F66</f>
        <v>0</v>
      </c>
      <c r="K93" s="51">
        <f>Calculations!J66</f>
        <v>0</v>
      </c>
      <c r="L93" s="50">
        <f>Calculations!E66</f>
        <v>0</v>
      </c>
      <c r="M93" s="51">
        <f>Calculations!I66</f>
        <v>0</v>
      </c>
      <c r="N93" s="50">
        <f>Calculations!Q66</f>
        <v>0.3839846148129562</v>
      </c>
      <c r="O93" s="51">
        <f>Calculations!V66</f>
        <v>18.073584373475754</v>
      </c>
      <c r="P93" s="50">
        <f>Calculations!O66</f>
        <v>0.1494693749117692</v>
      </c>
      <c r="Q93" s="51">
        <f>Calculations!T66</f>
        <v>7.035301036825266</v>
      </c>
      <c r="R93" s="50">
        <f>Calculations!M66</f>
        <v>3.6858301458338197E-2</v>
      </c>
      <c r="S93" s="51">
        <f>Calculations!R66</f>
        <v>1.7348653971325796</v>
      </c>
      <c r="T93" s="52">
        <f>Calculations!AA66</f>
        <v>0</v>
      </c>
      <c r="U93" s="51">
        <f>Calculations!AB66</f>
        <v>0</v>
      </c>
      <c r="V93" s="52">
        <f>Calculations!AC66</f>
        <v>0</v>
      </c>
      <c r="W93" s="51">
        <f>Calculations!AD66</f>
        <v>0</v>
      </c>
      <c r="X93" s="52">
        <f>Calculations!AE66</f>
        <v>0</v>
      </c>
      <c r="Y93" s="51">
        <f>Calculations!AF66</f>
        <v>0</v>
      </c>
      <c r="Z93" s="50">
        <f>Calculations!Q66</f>
        <v>0.3839846148129562</v>
      </c>
      <c r="AA93" s="51">
        <f>Calculations!V66</f>
        <v>18.073584373475754</v>
      </c>
      <c r="AB93" s="52">
        <f>Calculations!AH66</f>
        <v>0</v>
      </c>
      <c r="AC93" s="51">
        <f>Calculations!AI66</f>
        <v>0</v>
      </c>
      <c r="AD93" s="51" t="s">
        <v>65</v>
      </c>
      <c r="AE93" s="53" t="s">
        <v>53</v>
      </c>
      <c r="AF93" s="49" t="s">
        <v>974</v>
      </c>
      <c r="AG93" s="54" t="s">
        <v>990</v>
      </c>
      <c r="AH93" s="54" t="s">
        <v>1004</v>
      </c>
      <c r="AI93" s="69" t="s">
        <v>1211</v>
      </c>
      <c r="AJ93" s="95" t="s">
        <v>1440</v>
      </c>
    </row>
    <row r="94" spans="2:36" ht="145.19999999999999" x14ac:dyDescent="0.25">
      <c r="B94" s="41" t="str">
        <f>Calculations!A67</f>
        <v>CfS:164</v>
      </c>
      <c r="C94" s="49" t="str">
        <f>Calculations!B67</f>
        <v>Land South of Great North Road, Alconbury</v>
      </c>
      <c r="D94" s="49" t="str">
        <f>Calculations!C67</f>
        <v>Mixed Use</v>
      </c>
      <c r="E94" s="50">
        <f>Calculations!D67</f>
        <v>1.3530869082674299</v>
      </c>
      <c r="F94" s="50">
        <f>Calculations!H67</f>
        <v>1.3530869082674299</v>
      </c>
      <c r="G94" s="51">
        <f>Calculations!L67</f>
        <v>100</v>
      </c>
      <c r="H94" s="50">
        <f>Calculations!G67</f>
        <v>0</v>
      </c>
      <c r="I94" s="51">
        <f>Calculations!K67</f>
        <v>0</v>
      </c>
      <c r="J94" s="50">
        <f>Calculations!F67</f>
        <v>0</v>
      </c>
      <c r="K94" s="51">
        <f>Calculations!J67</f>
        <v>0</v>
      </c>
      <c r="L94" s="50">
        <f>Calculations!E67</f>
        <v>0</v>
      </c>
      <c r="M94" s="51">
        <f>Calculations!I67</f>
        <v>0</v>
      </c>
      <c r="N94" s="50">
        <f>Calculations!Q67</f>
        <v>0.21262366614243572</v>
      </c>
      <c r="O94" s="51">
        <f>Calculations!V67</f>
        <v>15.713969652894747</v>
      </c>
      <c r="P94" s="50">
        <f>Calculations!O67</f>
        <v>0.16537859028749441</v>
      </c>
      <c r="Q94" s="51">
        <f>Calculations!T67</f>
        <v>12.222318409632285</v>
      </c>
      <c r="R94" s="50">
        <f>Calculations!M67</f>
        <v>0.13693693836451201</v>
      </c>
      <c r="S94" s="51">
        <f>Calculations!R67</f>
        <v>10.120335769108426</v>
      </c>
      <c r="T94" s="52">
        <f>Calculations!AA67</f>
        <v>0</v>
      </c>
      <c r="U94" s="51">
        <f>Calculations!AB67</f>
        <v>0</v>
      </c>
      <c r="V94" s="52">
        <f>Calculations!AC67</f>
        <v>0</v>
      </c>
      <c r="W94" s="51">
        <f>Calculations!AD67</f>
        <v>0</v>
      </c>
      <c r="X94" s="52">
        <f>Calculations!AE67</f>
        <v>0</v>
      </c>
      <c r="Y94" s="51">
        <f>Calculations!AF67</f>
        <v>0</v>
      </c>
      <c r="Z94" s="50">
        <f>Calculations!Q67</f>
        <v>0.21262366614243572</v>
      </c>
      <c r="AA94" s="51">
        <f>Calculations!V67</f>
        <v>15.713969652894747</v>
      </c>
      <c r="AB94" s="52">
        <f>Calculations!AH67</f>
        <v>0</v>
      </c>
      <c r="AC94" s="51">
        <f>Calculations!AI67</f>
        <v>0</v>
      </c>
      <c r="AD94" s="51" t="s">
        <v>64</v>
      </c>
      <c r="AE94" s="53" t="s">
        <v>53</v>
      </c>
      <c r="AF94" s="49" t="s">
        <v>974</v>
      </c>
      <c r="AG94" s="54" t="s">
        <v>966</v>
      </c>
      <c r="AH94" s="54" t="s">
        <v>967</v>
      </c>
      <c r="AI94" s="69" t="s">
        <v>1285</v>
      </c>
      <c r="AJ94" s="95" t="s">
        <v>1286</v>
      </c>
    </row>
    <row r="95" spans="2:36" ht="184.8" x14ac:dyDescent="0.25">
      <c r="B95" s="41" t="str">
        <f>Calculations!A68</f>
        <v>CfS:165</v>
      </c>
      <c r="C95" s="49" t="str">
        <f>Calculations!B68</f>
        <v>Land to the rear of The Stilton Cheese Inn</v>
      </c>
      <c r="D95" s="49" t="str">
        <f>Calculations!C68</f>
        <v>Residential</v>
      </c>
      <c r="E95" s="50">
        <f>Calculations!D68</f>
        <v>0.568640733094535</v>
      </c>
      <c r="F95" s="50">
        <f>Calculations!H68</f>
        <v>0.568640733094535</v>
      </c>
      <c r="G95" s="51">
        <f>Calculations!L68</f>
        <v>100</v>
      </c>
      <c r="H95" s="50">
        <f>Calculations!G68</f>
        <v>0</v>
      </c>
      <c r="I95" s="51">
        <f>Calculations!K68</f>
        <v>0</v>
      </c>
      <c r="J95" s="50">
        <f>Calculations!F68</f>
        <v>0</v>
      </c>
      <c r="K95" s="51">
        <f>Calculations!J68</f>
        <v>0</v>
      </c>
      <c r="L95" s="50">
        <f>Calculations!E68</f>
        <v>0</v>
      </c>
      <c r="M95" s="51">
        <f>Calculations!I68</f>
        <v>0</v>
      </c>
      <c r="N95" s="50">
        <f>Calculations!Q68</f>
        <v>0.1001078084487739</v>
      </c>
      <c r="O95" s="51">
        <f>Calculations!V68</f>
        <v>17.604755098001615</v>
      </c>
      <c r="P95" s="50">
        <f>Calculations!O68</f>
        <v>6.8554299358723703E-2</v>
      </c>
      <c r="Q95" s="51">
        <f>Calculations!T68</f>
        <v>12.055819319458907</v>
      </c>
      <c r="R95" s="50">
        <f>Calculations!M68</f>
        <v>4.9635370530510703E-2</v>
      </c>
      <c r="S95" s="51">
        <f>Calculations!R68</f>
        <v>8.7287750668855004</v>
      </c>
      <c r="T95" s="52">
        <f>Calculations!AA68</f>
        <v>0</v>
      </c>
      <c r="U95" s="51">
        <f>Calculations!AB68</f>
        <v>0</v>
      </c>
      <c r="V95" s="52">
        <f>Calculations!AC68</f>
        <v>0</v>
      </c>
      <c r="W95" s="51">
        <f>Calculations!AD68</f>
        <v>0</v>
      </c>
      <c r="X95" s="52">
        <f>Calculations!AE68</f>
        <v>0</v>
      </c>
      <c r="Y95" s="51">
        <f>Calculations!AF68</f>
        <v>0</v>
      </c>
      <c r="Z95" s="50">
        <f>Calculations!Q68</f>
        <v>0.1001078084487739</v>
      </c>
      <c r="AA95" s="51">
        <f>Calculations!V68</f>
        <v>17.604755098001615</v>
      </c>
      <c r="AB95" s="52">
        <f>Calculations!AH68</f>
        <v>0</v>
      </c>
      <c r="AC95" s="51">
        <f>Calculations!AI68</f>
        <v>0</v>
      </c>
      <c r="AD95" s="51" t="s">
        <v>64</v>
      </c>
      <c r="AE95" s="53" t="s">
        <v>53</v>
      </c>
      <c r="AF95" s="49" t="s">
        <v>974</v>
      </c>
      <c r="AG95" s="54" t="s">
        <v>966</v>
      </c>
      <c r="AH95" s="54" t="s">
        <v>967</v>
      </c>
      <c r="AI95" s="69" t="s">
        <v>1204</v>
      </c>
      <c r="AJ95" s="95" t="s">
        <v>1464</v>
      </c>
    </row>
    <row r="96" spans="2:36" ht="145.19999999999999" x14ac:dyDescent="0.25">
      <c r="B96" s="19" t="str">
        <f>Calculations!A69</f>
        <v>CfS:166</v>
      </c>
      <c r="C96" s="39" t="str">
        <f>Calculations!B69</f>
        <v>Land at New Road, Warboys</v>
      </c>
      <c r="D96" s="39" t="str">
        <f>Calculations!C69</f>
        <v>Mixed Use</v>
      </c>
      <c r="E96" s="55">
        <f>Calculations!D69</f>
        <v>3.85049455764584</v>
      </c>
      <c r="F96" s="55">
        <f>Calculations!H69</f>
        <v>3.85049455764584</v>
      </c>
      <c r="G96" s="56">
        <f>Calculations!L69</f>
        <v>100</v>
      </c>
      <c r="H96" s="55">
        <f>Calculations!G69</f>
        <v>0</v>
      </c>
      <c r="I96" s="56">
        <f>Calculations!K69</f>
        <v>0</v>
      </c>
      <c r="J96" s="55">
        <f>Calculations!F69</f>
        <v>0</v>
      </c>
      <c r="K96" s="56">
        <f>Calculations!J69</f>
        <v>0</v>
      </c>
      <c r="L96" s="55">
        <f>Calculations!E69</f>
        <v>0</v>
      </c>
      <c r="M96" s="56">
        <f>Calculations!I69</f>
        <v>0</v>
      </c>
      <c r="N96" s="55">
        <f>Calculations!Q69</f>
        <v>0.13317858419010581</v>
      </c>
      <c r="O96" s="56">
        <f>Calculations!V69</f>
        <v>3.4587397072320516</v>
      </c>
      <c r="P96" s="55">
        <f>Calculations!O69</f>
        <v>6.1513356622359398E-2</v>
      </c>
      <c r="Q96" s="56">
        <f>Calculations!T69</f>
        <v>1.5975443076581868</v>
      </c>
      <c r="R96" s="55">
        <f>Calculations!M69</f>
        <v>4.0275165233282298E-2</v>
      </c>
      <c r="S96" s="56">
        <f>Calculations!R69</f>
        <v>1.0459738257078903</v>
      </c>
      <c r="T96" s="57">
        <f>Calculations!AA69</f>
        <v>0</v>
      </c>
      <c r="U96" s="56">
        <f>Calculations!AB69</f>
        <v>0</v>
      </c>
      <c r="V96" s="57">
        <f>Calculations!AC69</f>
        <v>0</v>
      </c>
      <c r="W96" s="56">
        <f>Calculations!AD69</f>
        <v>0</v>
      </c>
      <c r="X96" s="57">
        <f>Calculations!AE69</f>
        <v>0</v>
      </c>
      <c r="Y96" s="56">
        <f>Calculations!AF69</f>
        <v>0</v>
      </c>
      <c r="Z96" s="55">
        <f>Calculations!Q69</f>
        <v>0.13317858419010581</v>
      </c>
      <c r="AA96" s="56">
        <f>Calculations!V69</f>
        <v>3.4587397072320516</v>
      </c>
      <c r="AB96" s="57">
        <f>Calculations!AH69</f>
        <v>0</v>
      </c>
      <c r="AC96" s="56">
        <f>Calculations!AI69</f>
        <v>0</v>
      </c>
      <c r="AD96" s="56" t="s">
        <v>64</v>
      </c>
      <c r="AE96" s="58" t="s">
        <v>53</v>
      </c>
      <c r="AF96" s="39" t="s">
        <v>974</v>
      </c>
      <c r="AG96" s="59" t="s">
        <v>966</v>
      </c>
      <c r="AH96" s="59" t="s">
        <v>967</v>
      </c>
      <c r="AI96" s="69" t="s">
        <v>1201</v>
      </c>
      <c r="AJ96" s="70" t="s">
        <v>1202</v>
      </c>
    </row>
    <row r="97" spans="2:36" ht="145.19999999999999" x14ac:dyDescent="0.25">
      <c r="B97" s="41" t="str">
        <f>Calculations!A70</f>
        <v>CfS:167</v>
      </c>
      <c r="C97" s="49" t="str">
        <f>Calculations!B70</f>
        <v>Land to the South of Rectory Road, Bluntisham</v>
      </c>
      <c r="D97" s="49" t="str">
        <f>Calculations!C70</f>
        <v>Residential</v>
      </c>
      <c r="E97" s="50">
        <f>Calculations!D70</f>
        <v>1.51847174757369</v>
      </c>
      <c r="F97" s="50">
        <f>Calculations!H70</f>
        <v>1.51847174757369</v>
      </c>
      <c r="G97" s="51">
        <f>Calculations!L70</f>
        <v>100</v>
      </c>
      <c r="H97" s="50">
        <f>Calculations!G70</f>
        <v>0</v>
      </c>
      <c r="I97" s="51">
        <f>Calculations!K70</f>
        <v>0</v>
      </c>
      <c r="J97" s="50">
        <f>Calculations!F70</f>
        <v>0</v>
      </c>
      <c r="K97" s="51">
        <f>Calculations!J70</f>
        <v>0</v>
      </c>
      <c r="L97" s="50">
        <f>Calculations!E70</f>
        <v>0</v>
      </c>
      <c r="M97" s="51">
        <f>Calculations!I70</f>
        <v>0</v>
      </c>
      <c r="N97" s="50">
        <f>Calculations!Q70</f>
        <v>0.29861841902639807</v>
      </c>
      <c r="O97" s="51">
        <f>Calculations!V70</f>
        <v>19.665721110949178</v>
      </c>
      <c r="P97" s="50">
        <f>Calculations!O70</f>
        <v>0.2418497308152949</v>
      </c>
      <c r="Q97" s="51">
        <f>Calculations!T70</f>
        <v>15.927180153449525</v>
      </c>
      <c r="R97" s="50">
        <f>Calculations!M70</f>
        <v>0.14631378586166099</v>
      </c>
      <c r="S97" s="51">
        <f>Calculations!R70</f>
        <v>9.6355948732961547</v>
      </c>
      <c r="T97" s="52">
        <f>Calculations!AA70</f>
        <v>0</v>
      </c>
      <c r="U97" s="51">
        <f>Calculations!AB70</f>
        <v>0</v>
      </c>
      <c r="V97" s="52">
        <f>Calculations!AC70</f>
        <v>0</v>
      </c>
      <c r="W97" s="51">
        <f>Calculations!AD70</f>
        <v>0</v>
      </c>
      <c r="X97" s="52">
        <f>Calculations!AE70</f>
        <v>0</v>
      </c>
      <c r="Y97" s="51">
        <f>Calculations!AF70</f>
        <v>0</v>
      </c>
      <c r="Z97" s="50">
        <f>Calculations!Q70</f>
        <v>0.29861841902639807</v>
      </c>
      <c r="AA97" s="51">
        <f>Calculations!V70</f>
        <v>19.665721110949178</v>
      </c>
      <c r="AB97" s="52">
        <f>Calculations!AH70</f>
        <v>0</v>
      </c>
      <c r="AC97" s="51">
        <f>Calculations!AI70</f>
        <v>0</v>
      </c>
      <c r="AD97" s="51" t="s">
        <v>64</v>
      </c>
      <c r="AE97" s="53" t="s">
        <v>53</v>
      </c>
      <c r="AF97" s="49" t="s">
        <v>974</v>
      </c>
      <c r="AG97" s="54" t="s">
        <v>966</v>
      </c>
      <c r="AH97" s="54" t="s">
        <v>967</v>
      </c>
      <c r="AI97" s="69" t="s">
        <v>1205</v>
      </c>
      <c r="AJ97" s="95" t="s">
        <v>1268</v>
      </c>
    </row>
    <row r="98" spans="2:36" ht="66" x14ac:dyDescent="0.25">
      <c r="B98" s="19" t="str">
        <f>Calculations!A71</f>
        <v>CfS:168</v>
      </c>
      <c r="C98" s="39" t="str">
        <f>Calculations!B71</f>
        <v>Land adjacent The Rectory, Church Road, Brampton</v>
      </c>
      <c r="D98" s="39" t="str">
        <f>Calculations!C71</f>
        <v>Residential</v>
      </c>
      <c r="E98" s="55">
        <f>Calculations!D71</f>
        <v>0.49912026457101999</v>
      </c>
      <c r="F98" s="55">
        <f>Calculations!H71</f>
        <v>0.49912026457101999</v>
      </c>
      <c r="G98" s="56">
        <f>Calculations!L71</f>
        <v>100</v>
      </c>
      <c r="H98" s="55">
        <f>Calculations!G71</f>
        <v>0</v>
      </c>
      <c r="I98" s="56">
        <f>Calculations!K71</f>
        <v>0</v>
      </c>
      <c r="J98" s="55">
        <f>Calculations!F71</f>
        <v>0</v>
      </c>
      <c r="K98" s="56">
        <f>Calculations!J71</f>
        <v>0</v>
      </c>
      <c r="L98" s="55">
        <f>Calculations!E71</f>
        <v>0</v>
      </c>
      <c r="M98" s="56">
        <f>Calculations!I71</f>
        <v>0</v>
      </c>
      <c r="N98" s="55">
        <f>Calculations!Q71</f>
        <v>1.1457624718689399E-2</v>
      </c>
      <c r="O98" s="56">
        <f>Calculations!V71</f>
        <v>2.2955639215604497</v>
      </c>
      <c r="P98" s="55">
        <f>Calculations!O71</f>
        <v>0</v>
      </c>
      <c r="Q98" s="56">
        <f>Calculations!T71</f>
        <v>0</v>
      </c>
      <c r="R98" s="55">
        <f>Calculations!M71</f>
        <v>0</v>
      </c>
      <c r="S98" s="56">
        <f>Calculations!R71</f>
        <v>0</v>
      </c>
      <c r="T98" s="57">
        <f>Calculations!AA71</f>
        <v>0</v>
      </c>
      <c r="U98" s="56">
        <f>Calculations!AB71</f>
        <v>0</v>
      </c>
      <c r="V98" s="57">
        <f>Calculations!AC71</f>
        <v>0</v>
      </c>
      <c r="W98" s="56">
        <f>Calculations!AD71</f>
        <v>0</v>
      </c>
      <c r="X98" s="57">
        <f>Calculations!AE71</f>
        <v>0</v>
      </c>
      <c r="Y98" s="56">
        <f>Calculations!AF71</f>
        <v>0</v>
      </c>
      <c r="Z98" s="55">
        <f>Calculations!Q71</f>
        <v>1.1457624718689399E-2</v>
      </c>
      <c r="AA98" s="56">
        <f>Calculations!V71</f>
        <v>2.2955639215604497</v>
      </c>
      <c r="AB98" s="57">
        <f>Calculations!AH71</f>
        <v>0.48842504812159498</v>
      </c>
      <c r="AC98" s="56">
        <f>Calculations!AI71</f>
        <v>97.857186492193975</v>
      </c>
      <c r="AD98" s="56" t="s">
        <v>65</v>
      </c>
      <c r="AE98" s="58" t="s">
        <v>53</v>
      </c>
      <c r="AF98" s="39" t="s">
        <v>974</v>
      </c>
      <c r="AG98" s="59" t="s">
        <v>972</v>
      </c>
      <c r="AH98" s="59" t="s">
        <v>967</v>
      </c>
      <c r="AI98" s="69" t="s">
        <v>1066</v>
      </c>
      <c r="AJ98" s="70" t="s">
        <v>1277</v>
      </c>
    </row>
    <row r="99" spans="2:36" ht="158.4" x14ac:dyDescent="0.25">
      <c r="B99" s="19" t="str">
        <f>Calculations!A72</f>
        <v>CfS:169</v>
      </c>
      <c r="C99" s="39" t="str">
        <f>Calculations!B72</f>
        <v>Land to the North East of the Brookside Industrial Estate, Sawtry</v>
      </c>
      <c r="D99" s="39" t="str">
        <f>Calculations!C72</f>
        <v>Commercial</v>
      </c>
      <c r="E99" s="55">
        <f>Calculations!D72</f>
        <v>9.2385854744447595</v>
      </c>
      <c r="F99" s="55">
        <f>Calculations!H72</f>
        <v>8.4053863524151922</v>
      </c>
      <c r="G99" s="56">
        <f>Calculations!L72</f>
        <v>90.981312839131974</v>
      </c>
      <c r="H99" s="55">
        <f>Calculations!G72</f>
        <v>6.3288082146639807E-2</v>
      </c>
      <c r="I99" s="56">
        <f>Calculations!K72</f>
        <v>0.68504082493693041</v>
      </c>
      <c r="J99" s="55">
        <f>Calculations!F72</f>
        <v>4.5669813536232597E-2</v>
      </c>
      <c r="K99" s="56">
        <f>Calculations!J72</f>
        <v>0.49433772802732401</v>
      </c>
      <c r="L99" s="55">
        <f>Calculations!E72</f>
        <v>0.72424122634669497</v>
      </c>
      <c r="M99" s="56">
        <f>Calculations!I72</f>
        <v>7.8393086079037655</v>
      </c>
      <c r="N99" s="55">
        <f>Calculations!Q72</f>
        <v>1.1693163240101381</v>
      </c>
      <c r="O99" s="56">
        <f>Calculations!V72</f>
        <v>12.656876177036336</v>
      </c>
      <c r="P99" s="55">
        <f>Calculations!O72</f>
        <v>0.90370129379616804</v>
      </c>
      <c r="Q99" s="56">
        <f>Calculations!T72</f>
        <v>9.7818145028363297</v>
      </c>
      <c r="R99" s="55">
        <f>Calculations!M72</f>
        <v>0.62010059828727004</v>
      </c>
      <c r="S99" s="56">
        <f>Calculations!R72</f>
        <v>6.7120729683408404</v>
      </c>
      <c r="T99" s="57">
        <f>Calculations!AA72</f>
        <v>1.68200976200314E-2</v>
      </c>
      <c r="U99" s="56">
        <f>Calculations!AB72</f>
        <v>0.18206356012571601</v>
      </c>
      <c r="V99" s="57">
        <f>Calculations!AC72</f>
        <v>1.41807829598092E-2</v>
      </c>
      <c r="W99" s="56">
        <f>Calculations!AD72</f>
        <v>0.1534951751979268</v>
      </c>
      <c r="X99" s="57">
        <f>Calculations!AE72</f>
        <v>7.1896572654950404E-3</v>
      </c>
      <c r="Y99" s="56">
        <f>Calculations!AF72</f>
        <v>7.7822057125332161E-2</v>
      </c>
      <c r="Z99" s="55">
        <f>Calculations!Q72</f>
        <v>1.1693163240101381</v>
      </c>
      <c r="AA99" s="56">
        <f>Calculations!V72</f>
        <v>12.656876177036336</v>
      </c>
      <c r="AB99" s="57">
        <f>Calculations!AH72</f>
        <v>0</v>
      </c>
      <c r="AC99" s="56">
        <f>Calculations!AI72</f>
        <v>0</v>
      </c>
      <c r="AD99" s="56" t="s">
        <v>64</v>
      </c>
      <c r="AE99" s="58" t="s">
        <v>52</v>
      </c>
      <c r="AF99" s="39" t="s">
        <v>978</v>
      </c>
      <c r="AG99" s="59" t="s">
        <v>955</v>
      </c>
      <c r="AH99" s="59" t="s">
        <v>996</v>
      </c>
      <c r="AI99" s="69" t="s">
        <v>1067</v>
      </c>
      <c r="AJ99" s="70" t="s">
        <v>1277</v>
      </c>
    </row>
    <row r="100" spans="2:36" ht="105.6" x14ac:dyDescent="0.25">
      <c r="B100" s="19" t="str">
        <f>Calculations!A73</f>
        <v>CfS:17</v>
      </c>
      <c r="C100" s="39" t="str">
        <f>Calculations!B73</f>
        <v>Land East of Fox Road, Catworth</v>
      </c>
      <c r="D100" s="39" t="str">
        <f>Calculations!C73</f>
        <v>Mixed Use</v>
      </c>
      <c r="E100" s="55">
        <f>Calculations!D73</f>
        <v>8.1979255478909092</v>
      </c>
      <c r="F100" s="55">
        <f>Calculations!H73</f>
        <v>8.1979255478909092</v>
      </c>
      <c r="G100" s="56">
        <f>Calculations!L73</f>
        <v>100</v>
      </c>
      <c r="H100" s="55">
        <f>Calculations!G73</f>
        <v>0</v>
      </c>
      <c r="I100" s="56">
        <f>Calculations!K73</f>
        <v>0</v>
      </c>
      <c r="J100" s="55">
        <f>Calculations!F73</f>
        <v>0</v>
      </c>
      <c r="K100" s="56">
        <f>Calculations!J73</f>
        <v>0</v>
      </c>
      <c r="L100" s="55">
        <f>Calculations!E73</f>
        <v>0</v>
      </c>
      <c r="M100" s="56">
        <f>Calculations!I73</f>
        <v>0</v>
      </c>
      <c r="N100" s="55">
        <f>Calculations!Q73</f>
        <v>1.5822944011685611</v>
      </c>
      <c r="O100" s="56">
        <f>Calculations!V73</f>
        <v>19.301156029352327</v>
      </c>
      <c r="P100" s="55">
        <f>Calculations!O73</f>
        <v>0.90875225239250601</v>
      </c>
      <c r="Q100" s="56">
        <f>Calculations!T73</f>
        <v>11.08514888411376</v>
      </c>
      <c r="R100" s="55">
        <f>Calculations!M73</f>
        <v>0.54750896681991901</v>
      </c>
      <c r="S100" s="56">
        <f>Calculations!R73</f>
        <v>6.6786281922355011</v>
      </c>
      <c r="T100" s="57">
        <f>Calculations!AA73</f>
        <v>0</v>
      </c>
      <c r="U100" s="56">
        <f>Calculations!AB73</f>
        <v>0</v>
      </c>
      <c r="V100" s="57">
        <f>Calculations!AC73</f>
        <v>0</v>
      </c>
      <c r="W100" s="56">
        <f>Calculations!AD73</f>
        <v>0</v>
      </c>
      <c r="X100" s="57">
        <f>Calculations!AE73</f>
        <v>0</v>
      </c>
      <c r="Y100" s="56">
        <f>Calculations!AF73</f>
        <v>0</v>
      </c>
      <c r="Z100" s="55">
        <f>Calculations!Q73</f>
        <v>1.5822944011685611</v>
      </c>
      <c r="AA100" s="56">
        <f>Calculations!V73</f>
        <v>19.301156029352327</v>
      </c>
      <c r="AB100" s="57">
        <f>Calculations!AH73</f>
        <v>0</v>
      </c>
      <c r="AC100" s="56">
        <f>Calculations!AI73</f>
        <v>0</v>
      </c>
      <c r="AD100" s="56" t="s">
        <v>64</v>
      </c>
      <c r="AE100" s="58" t="s">
        <v>53</v>
      </c>
      <c r="AF100" s="39" t="s">
        <v>974</v>
      </c>
      <c r="AG100" s="59" t="s">
        <v>966</v>
      </c>
      <c r="AH100" s="59" t="s">
        <v>967</v>
      </c>
      <c r="AI100" s="69" t="s">
        <v>1316</v>
      </c>
      <c r="AJ100" s="70" t="s">
        <v>1277</v>
      </c>
    </row>
    <row r="101" spans="2:36" ht="52.8" x14ac:dyDescent="0.25">
      <c r="B101" s="19" t="str">
        <f>Calculations!A74</f>
        <v>CfS:170</v>
      </c>
      <c r="C101" s="39" t="str">
        <f>Calculations!B74</f>
        <v>Field South of St Ives Road, Hemingford Grey</v>
      </c>
      <c r="D101" s="39" t="str">
        <f>Calculations!C74</f>
        <v>Infrastructure</v>
      </c>
      <c r="E101" s="55">
        <f>Calculations!D74</f>
        <v>5.8083457577819102</v>
      </c>
      <c r="F101" s="55">
        <f>Calculations!H74</f>
        <v>2.1527059968648601</v>
      </c>
      <c r="G101" s="56">
        <f>Calculations!L74</f>
        <v>37.062290824899776</v>
      </c>
      <c r="H101" s="55">
        <f>Calculations!G74</f>
        <v>2.4770417791804702</v>
      </c>
      <c r="I101" s="56">
        <f>Calculations!K74</f>
        <v>42.64625217708118</v>
      </c>
      <c r="J101" s="55">
        <f>Calculations!F74</f>
        <v>1.1785979817365799</v>
      </c>
      <c r="K101" s="56">
        <f>Calculations!J74</f>
        <v>20.291456998019047</v>
      </c>
      <c r="L101" s="55">
        <f>Calculations!E74</f>
        <v>0</v>
      </c>
      <c r="M101" s="56">
        <f>Calculations!I74</f>
        <v>0</v>
      </c>
      <c r="N101" s="55">
        <f>Calculations!Q74</f>
        <v>4.6724023623412297E-2</v>
      </c>
      <c r="O101" s="56">
        <f>Calculations!V74</f>
        <v>0.80442910205220397</v>
      </c>
      <c r="P101" s="55">
        <f>Calculations!O74</f>
        <v>0</v>
      </c>
      <c r="Q101" s="56">
        <f>Calculations!T74</f>
        <v>0</v>
      </c>
      <c r="R101" s="55">
        <f>Calculations!M74</f>
        <v>0</v>
      </c>
      <c r="S101" s="56">
        <f>Calculations!R74</f>
        <v>0</v>
      </c>
      <c r="T101" s="57">
        <f>Calculations!AA74</f>
        <v>0</v>
      </c>
      <c r="U101" s="56">
        <f>Calculations!AB74</f>
        <v>0</v>
      </c>
      <c r="V101" s="57">
        <f>Calculations!AC74</f>
        <v>1.0655161071149799</v>
      </c>
      <c r="W101" s="56">
        <f>Calculations!AD74</f>
        <v>18.344570925162675</v>
      </c>
      <c r="X101" s="57">
        <f>Calculations!AE74</f>
        <v>0</v>
      </c>
      <c r="Y101" s="56">
        <f>Calculations!AF74</f>
        <v>0</v>
      </c>
      <c r="Z101" s="55">
        <f>Calculations!Q74</f>
        <v>4.6724023623412297E-2</v>
      </c>
      <c r="AA101" s="56">
        <f>Calculations!V74</f>
        <v>0.80442910205220397</v>
      </c>
      <c r="AB101" s="57">
        <f>Calculations!AH74</f>
        <v>5.8083457577819102</v>
      </c>
      <c r="AC101" s="56">
        <f>Calculations!AI74</f>
        <v>100</v>
      </c>
      <c r="AD101" s="56" t="s">
        <v>65</v>
      </c>
      <c r="AE101" s="58" t="s">
        <v>52</v>
      </c>
      <c r="AF101" s="39" t="s">
        <v>974</v>
      </c>
      <c r="AG101" s="59" t="s">
        <v>991</v>
      </c>
      <c r="AH101" s="59" t="s">
        <v>964</v>
      </c>
      <c r="AI101" s="69" t="s">
        <v>1006</v>
      </c>
      <c r="AJ101" s="70" t="s">
        <v>1274</v>
      </c>
    </row>
    <row r="102" spans="2:36" ht="52.8" x14ac:dyDescent="0.25">
      <c r="B102" s="19" t="str">
        <f>Calculations!A75</f>
        <v>CfS:171</v>
      </c>
      <c r="C102" s="39" t="str">
        <f>Calculations!B75</f>
        <v>Ramsey Gateway, St Mary's Road, Ramsey</v>
      </c>
      <c r="D102" s="39" t="str">
        <f>Calculations!C75</f>
        <v>Mixed Use</v>
      </c>
      <c r="E102" s="55">
        <f>Calculations!D75</f>
        <v>4.1048648276163897</v>
      </c>
      <c r="F102" s="55">
        <f>Calculations!H75</f>
        <v>0</v>
      </c>
      <c r="G102" s="56">
        <f>Calculations!L75</f>
        <v>0</v>
      </c>
      <c r="H102" s="55">
        <f>Calculations!G75</f>
        <v>0</v>
      </c>
      <c r="I102" s="56">
        <f>Calculations!K75</f>
        <v>0</v>
      </c>
      <c r="J102" s="55">
        <f>Calculations!F75</f>
        <v>4.1048648276163897</v>
      </c>
      <c r="K102" s="56">
        <f>Calculations!J75</f>
        <v>100</v>
      </c>
      <c r="L102" s="55">
        <f>Calculations!E75</f>
        <v>0</v>
      </c>
      <c r="M102" s="56">
        <f>Calculations!I75</f>
        <v>0</v>
      </c>
      <c r="N102" s="55">
        <f>Calculations!Q75</f>
        <v>1.1268069256503441</v>
      </c>
      <c r="O102" s="56">
        <f>Calculations!V75</f>
        <v>27.450524511050894</v>
      </c>
      <c r="P102" s="55">
        <f>Calculations!O75</f>
        <v>0.76222564935901804</v>
      </c>
      <c r="Q102" s="56">
        <f>Calculations!T75</f>
        <v>18.568836767315105</v>
      </c>
      <c r="R102" s="55">
        <f>Calculations!M75</f>
        <v>0.59260296182536398</v>
      </c>
      <c r="S102" s="56">
        <f>Calculations!R75</f>
        <v>14.436601123586238</v>
      </c>
      <c r="T102" s="57">
        <f>Calculations!AA75</f>
        <v>0</v>
      </c>
      <c r="U102" s="56">
        <f>Calculations!AB75</f>
        <v>0</v>
      </c>
      <c r="V102" s="57">
        <f>Calculations!AC75</f>
        <v>0</v>
      </c>
      <c r="W102" s="56">
        <f>Calculations!AD75</f>
        <v>0</v>
      </c>
      <c r="X102" s="57">
        <f>Calculations!AE75</f>
        <v>0</v>
      </c>
      <c r="Y102" s="56">
        <f>Calculations!AF75</f>
        <v>0</v>
      </c>
      <c r="Z102" s="55">
        <f>Calculations!Q75</f>
        <v>1.1268069256503441</v>
      </c>
      <c r="AA102" s="56">
        <f>Calculations!V75</f>
        <v>27.450524511050894</v>
      </c>
      <c r="AB102" s="57">
        <f>Calculations!AH75</f>
        <v>0</v>
      </c>
      <c r="AC102" s="56">
        <f>Calculations!AI75</f>
        <v>0</v>
      </c>
      <c r="AD102" s="56" t="s">
        <v>64</v>
      </c>
      <c r="AE102" s="58" t="s">
        <v>53</v>
      </c>
      <c r="AF102" s="39" t="s">
        <v>974</v>
      </c>
      <c r="AG102" s="59" t="s">
        <v>986</v>
      </c>
      <c r="AH102" s="59" t="s">
        <v>964</v>
      </c>
      <c r="AI102" s="69" t="s">
        <v>1014</v>
      </c>
      <c r="AJ102" s="70" t="s">
        <v>1277</v>
      </c>
    </row>
    <row r="103" spans="2:36" ht="66" x14ac:dyDescent="0.25">
      <c r="B103" s="19" t="str">
        <f>Calculations!A76</f>
        <v>CfS:172</v>
      </c>
      <c r="C103" s="39" t="str">
        <f>Calculations!B76</f>
        <v>Land East of Church Road, Warboys</v>
      </c>
      <c r="D103" s="39" t="str">
        <f>Calculations!C76</f>
        <v>Residential</v>
      </c>
      <c r="E103" s="55">
        <f>Calculations!D76</f>
        <v>5.0883126215643601</v>
      </c>
      <c r="F103" s="55">
        <f>Calculations!H76</f>
        <v>5.0883126215643601</v>
      </c>
      <c r="G103" s="56">
        <f>Calculations!L76</f>
        <v>100</v>
      </c>
      <c r="H103" s="55">
        <f>Calculations!G76</f>
        <v>0</v>
      </c>
      <c r="I103" s="56">
        <f>Calculations!K76</f>
        <v>0</v>
      </c>
      <c r="J103" s="55">
        <f>Calculations!F76</f>
        <v>0</v>
      </c>
      <c r="K103" s="56">
        <f>Calculations!J76</f>
        <v>0</v>
      </c>
      <c r="L103" s="55">
        <f>Calculations!E76</f>
        <v>0</v>
      </c>
      <c r="M103" s="56">
        <f>Calculations!I76</f>
        <v>0</v>
      </c>
      <c r="N103" s="55">
        <f>Calculations!Q76</f>
        <v>1.8538306627608561</v>
      </c>
      <c r="O103" s="56">
        <f>Calculations!V76</f>
        <v>36.433112519547016</v>
      </c>
      <c r="P103" s="55">
        <f>Calculations!O76</f>
        <v>1.383208668384148</v>
      </c>
      <c r="Q103" s="56">
        <f>Calculations!T76</f>
        <v>27.18403469397861</v>
      </c>
      <c r="R103" s="55">
        <f>Calculations!M76</f>
        <v>0.93619061104270596</v>
      </c>
      <c r="S103" s="56">
        <f>Calculations!R76</f>
        <v>18.398842222765822</v>
      </c>
      <c r="T103" s="57">
        <f>Calculations!AA76</f>
        <v>0</v>
      </c>
      <c r="U103" s="56">
        <f>Calculations!AB76</f>
        <v>0</v>
      </c>
      <c r="V103" s="57">
        <f>Calculations!AC76</f>
        <v>0</v>
      </c>
      <c r="W103" s="56">
        <f>Calculations!AD76</f>
        <v>0</v>
      </c>
      <c r="X103" s="57">
        <f>Calculations!AE76</f>
        <v>0</v>
      </c>
      <c r="Y103" s="56">
        <f>Calculations!AF76</f>
        <v>0</v>
      </c>
      <c r="Z103" s="55">
        <f>Calculations!Q76</f>
        <v>1.8538306627608561</v>
      </c>
      <c r="AA103" s="56">
        <f>Calculations!V76</f>
        <v>36.433112519547016</v>
      </c>
      <c r="AB103" s="57">
        <f>Calculations!AH76</f>
        <v>0</v>
      </c>
      <c r="AC103" s="56">
        <f>Calculations!AI76</f>
        <v>0</v>
      </c>
      <c r="AD103" s="56" t="s">
        <v>64</v>
      </c>
      <c r="AE103" s="58" t="s">
        <v>53</v>
      </c>
      <c r="AF103" s="39" t="s">
        <v>974</v>
      </c>
      <c r="AG103" s="59" t="s">
        <v>966</v>
      </c>
      <c r="AH103" s="59" t="s">
        <v>967</v>
      </c>
      <c r="AI103" s="70" t="s">
        <v>1483</v>
      </c>
      <c r="AJ103" s="70" t="s">
        <v>1277</v>
      </c>
    </row>
    <row r="104" spans="2:36" ht="66" x14ac:dyDescent="0.25">
      <c r="B104" s="19" t="str">
        <f>Calculations!A77</f>
        <v>CfS:173</v>
      </c>
      <c r="C104" s="39" t="str">
        <f>Calculations!B77</f>
        <v>Land South of 35 Church Street (smaller site), Somersham</v>
      </c>
      <c r="D104" s="39" t="str">
        <f>Calculations!C77</f>
        <v>Residential</v>
      </c>
      <c r="E104" s="55">
        <f>Calculations!D77</f>
        <v>0.40948982080565699</v>
      </c>
      <c r="F104" s="55">
        <f>Calculations!H77</f>
        <v>0.40540657962826598</v>
      </c>
      <c r="G104" s="56">
        <f>Calculations!L77</f>
        <v>99.002846720497871</v>
      </c>
      <c r="H104" s="55">
        <f>Calculations!G77</f>
        <v>4.0832411773910199E-3</v>
      </c>
      <c r="I104" s="56">
        <f>Calculations!K77</f>
        <v>0.99715327950213384</v>
      </c>
      <c r="J104" s="55">
        <f>Calculations!F77</f>
        <v>0</v>
      </c>
      <c r="K104" s="56">
        <f>Calculations!J77</f>
        <v>0</v>
      </c>
      <c r="L104" s="55">
        <f>Calculations!E77</f>
        <v>0</v>
      </c>
      <c r="M104" s="56">
        <f>Calculations!I77</f>
        <v>0</v>
      </c>
      <c r="N104" s="55">
        <f>Calculations!Q77</f>
        <v>0.1835174985109152</v>
      </c>
      <c r="O104" s="56">
        <f>Calculations!V77</f>
        <v>44.81613197364733</v>
      </c>
      <c r="P104" s="55">
        <f>Calculations!O77</f>
        <v>0.14866328719629029</v>
      </c>
      <c r="Q104" s="56">
        <f>Calculations!T77</f>
        <v>36.304513480652695</v>
      </c>
      <c r="R104" s="55">
        <f>Calculations!M77</f>
        <v>0.108777639686403</v>
      </c>
      <c r="S104" s="56">
        <f>Calculations!R77</f>
        <v>26.564186497331427</v>
      </c>
      <c r="T104" s="57">
        <f>Calculations!AA77</f>
        <v>0</v>
      </c>
      <c r="U104" s="56">
        <f>Calculations!AB77</f>
        <v>0</v>
      </c>
      <c r="V104" s="57">
        <f>Calculations!AC77</f>
        <v>0</v>
      </c>
      <c r="W104" s="56">
        <f>Calculations!AD77</f>
        <v>0</v>
      </c>
      <c r="X104" s="57">
        <f>Calculations!AE77</f>
        <v>0</v>
      </c>
      <c r="Y104" s="56">
        <f>Calculations!AF77</f>
        <v>0</v>
      </c>
      <c r="Z104" s="55">
        <f>Calculations!Q77</f>
        <v>0.1835174985109152</v>
      </c>
      <c r="AA104" s="56">
        <f>Calculations!V77</f>
        <v>44.81613197364733</v>
      </c>
      <c r="AB104" s="57">
        <f>Calculations!AH77</f>
        <v>0</v>
      </c>
      <c r="AC104" s="56">
        <f>Calculations!AI77</f>
        <v>0</v>
      </c>
      <c r="AD104" s="56" t="s">
        <v>64</v>
      </c>
      <c r="AE104" s="58" t="s">
        <v>53</v>
      </c>
      <c r="AF104" s="39" t="s">
        <v>974</v>
      </c>
      <c r="AG104" s="59" t="s">
        <v>989</v>
      </c>
      <c r="AH104" s="59" t="s">
        <v>1004</v>
      </c>
      <c r="AI104" s="69" t="s">
        <v>1449</v>
      </c>
      <c r="AJ104" s="69" t="s">
        <v>1277</v>
      </c>
    </row>
    <row r="105" spans="2:36" ht="158.4" x14ac:dyDescent="0.25">
      <c r="B105" s="41" t="str">
        <f>Calculations!A78</f>
        <v>CfS:174</v>
      </c>
      <c r="C105" s="49" t="str">
        <f>Calculations!B78</f>
        <v>Land to the West of Graveley Road, Offord D'Arcy</v>
      </c>
      <c r="D105" s="49" t="str">
        <f>Calculations!C78</f>
        <v>Residential</v>
      </c>
      <c r="E105" s="50">
        <f>Calculations!D78</f>
        <v>3.8071156651190101</v>
      </c>
      <c r="F105" s="50">
        <f>Calculations!H78</f>
        <v>3.8071156651190101</v>
      </c>
      <c r="G105" s="51">
        <f>Calculations!L78</f>
        <v>100</v>
      </c>
      <c r="H105" s="50">
        <f>Calculations!G78</f>
        <v>0</v>
      </c>
      <c r="I105" s="51">
        <f>Calculations!K78</f>
        <v>0</v>
      </c>
      <c r="J105" s="50">
        <f>Calculations!F78</f>
        <v>0</v>
      </c>
      <c r="K105" s="51">
        <f>Calculations!J78</f>
        <v>0</v>
      </c>
      <c r="L105" s="50">
        <f>Calculations!E78</f>
        <v>0</v>
      </c>
      <c r="M105" s="51">
        <f>Calculations!I78</f>
        <v>0</v>
      </c>
      <c r="N105" s="50">
        <f>Calculations!Q78</f>
        <v>0.38686627929220041</v>
      </c>
      <c r="O105" s="51">
        <f>Calculations!V78</f>
        <v>10.161663404048614</v>
      </c>
      <c r="P105" s="50">
        <f>Calculations!O78</f>
        <v>0.25546247698008639</v>
      </c>
      <c r="Q105" s="51">
        <f>Calculations!T78</f>
        <v>6.7101317493620378</v>
      </c>
      <c r="R105" s="50">
        <f>Calculations!M78</f>
        <v>0.17060110690278801</v>
      </c>
      <c r="S105" s="51">
        <f>Calculations!R78</f>
        <v>4.4811117367891962</v>
      </c>
      <c r="T105" s="52">
        <f>Calculations!AA78</f>
        <v>0</v>
      </c>
      <c r="U105" s="51">
        <f>Calculations!AB78</f>
        <v>0</v>
      </c>
      <c r="V105" s="52">
        <f>Calculations!AC78</f>
        <v>0</v>
      </c>
      <c r="W105" s="51">
        <f>Calculations!AD78</f>
        <v>0</v>
      </c>
      <c r="X105" s="52">
        <f>Calculations!AE78</f>
        <v>0</v>
      </c>
      <c r="Y105" s="51">
        <f>Calculations!AF78</f>
        <v>0</v>
      </c>
      <c r="Z105" s="50">
        <f>Calculations!Q78</f>
        <v>0.38686627929220041</v>
      </c>
      <c r="AA105" s="51">
        <f>Calculations!V78</f>
        <v>10.161663404048614</v>
      </c>
      <c r="AB105" s="52">
        <f>Calculations!AH78</f>
        <v>0</v>
      </c>
      <c r="AC105" s="51">
        <f>Calculations!AI78</f>
        <v>0</v>
      </c>
      <c r="AD105" s="51" t="s">
        <v>65</v>
      </c>
      <c r="AE105" s="53" t="s">
        <v>53</v>
      </c>
      <c r="AF105" s="49" t="s">
        <v>974</v>
      </c>
      <c r="AG105" s="54" t="s">
        <v>969</v>
      </c>
      <c r="AH105" s="54" t="s">
        <v>967</v>
      </c>
      <c r="AI105" s="69" t="s">
        <v>1235</v>
      </c>
      <c r="AJ105" s="95" t="s">
        <v>1409</v>
      </c>
    </row>
    <row r="106" spans="2:36" ht="52.8" x14ac:dyDescent="0.25">
      <c r="B106" s="19" t="str">
        <f>Calculations!A79</f>
        <v>CfS:175</v>
      </c>
      <c r="C106" s="39" t="str">
        <f>Calculations!B79</f>
        <v>Collmart Growers, Pondersbridge</v>
      </c>
      <c r="D106" s="39" t="str">
        <f>Calculations!C79</f>
        <v>Commercial</v>
      </c>
      <c r="E106" s="55">
        <f>Calculations!D79</f>
        <v>7.3570651375711504</v>
      </c>
      <c r="F106" s="55">
        <f>Calculations!H79</f>
        <v>-1.346516000921838E-7</v>
      </c>
      <c r="G106" s="56">
        <f>Calculations!L79</f>
        <v>-1.830235257868567E-6</v>
      </c>
      <c r="H106" s="55">
        <f>Calculations!G79</f>
        <v>0</v>
      </c>
      <c r="I106" s="56">
        <f>Calculations!K79</f>
        <v>0</v>
      </c>
      <c r="J106" s="55">
        <f>Calculations!F79</f>
        <v>7.3360516207793296</v>
      </c>
      <c r="K106" s="56">
        <f>Calculations!J79</f>
        <v>99.71437636613399</v>
      </c>
      <c r="L106" s="55">
        <f>Calculations!E79</f>
        <v>2.10136514434211E-2</v>
      </c>
      <c r="M106" s="56">
        <f>Calculations!I79</f>
        <v>0.28562546410128037</v>
      </c>
      <c r="N106" s="55">
        <f>Calculations!Q79</f>
        <v>1.57722603362237</v>
      </c>
      <c r="O106" s="56">
        <f>Calculations!V79</f>
        <v>21.438250227903687</v>
      </c>
      <c r="P106" s="55">
        <f>Calculations!O79</f>
        <v>0.58444372168151704</v>
      </c>
      <c r="Q106" s="56">
        <f>Calculations!T79</f>
        <v>7.9439791649644738</v>
      </c>
      <c r="R106" s="55">
        <f>Calculations!M79</f>
        <v>0.16593289675294001</v>
      </c>
      <c r="S106" s="56">
        <f>Calculations!R79</f>
        <v>2.2554224225303083</v>
      </c>
      <c r="T106" s="57">
        <f>Calculations!AA79</f>
        <v>0.42781699748857899</v>
      </c>
      <c r="U106" s="56">
        <f>Calculations!AB79</f>
        <v>5.8150497445482427</v>
      </c>
      <c r="V106" s="57">
        <f>Calculations!AC79</f>
        <v>0</v>
      </c>
      <c r="W106" s="56">
        <f>Calculations!AD79</f>
        <v>0</v>
      </c>
      <c r="X106" s="57">
        <f>Calculations!AE79</f>
        <v>0</v>
      </c>
      <c r="Y106" s="56">
        <f>Calculations!AF79</f>
        <v>0</v>
      </c>
      <c r="Z106" s="55">
        <f>Calculations!Q79</f>
        <v>1.57722603362237</v>
      </c>
      <c r="AA106" s="56">
        <f>Calculations!V79</f>
        <v>21.438250227903687</v>
      </c>
      <c r="AB106" s="57">
        <f>Calculations!AH79</f>
        <v>0</v>
      </c>
      <c r="AC106" s="56">
        <f>Calculations!AI79</f>
        <v>0</v>
      </c>
      <c r="AD106" s="56" t="s">
        <v>64</v>
      </c>
      <c r="AE106" s="58" t="s">
        <v>52</v>
      </c>
      <c r="AF106" s="39" t="s">
        <v>978</v>
      </c>
      <c r="AG106" s="59" t="s">
        <v>955</v>
      </c>
      <c r="AH106" s="59" t="s">
        <v>996</v>
      </c>
      <c r="AI106" s="69" t="s">
        <v>1028</v>
      </c>
      <c r="AJ106" s="70" t="s">
        <v>1277</v>
      </c>
    </row>
    <row r="107" spans="2:36" ht="52.8" x14ac:dyDescent="0.25">
      <c r="B107" s="19" t="str">
        <f>Calculations!A80</f>
        <v>CfS:176</v>
      </c>
      <c r="C107" s="39" t="str">
        <f>Calculations!B80</f>
        <v>Claylands Farm, Main Road, Stonely</v>
      </c>
      <c r="D107" s="39" t="str">
        <f>Calculations!C80</f>
        <v>Residential</v>
      </c>
      <c r="E107" s="55">
        <f>Calculations!D80</f>
        <v>1.58072174971132</v>
      </c>
      <c r="F107" s="55">
        <f>Calculations!H80</f>
        <v>1.58072174971132</v>
      </c>
      <c r="G107" s="56">
        <f>Calculations!L80</f>
        <v>100</v>
      </c>
      <c r="H107" s="55">
        <f>Calculations!G80</f>
        <v>0</v>
      </c>
      <c r="I107" s="56">
        <f>Calculations!K80</f>
        <v>0</v>
      </c>
      <c r="J107" s="55">
        <f>Calculations!F80</f>
        <v>0</v>
      </c>
      <c r="K107" s="56">
        <f>Calculations!J80</f>
        <v>0</v>
      </c>
      <c r="L107" s="55">
        <f>Calculations!E80</f>
        <v>0</v>
      </c>
      <c r="M107" s="56">
        <f>Calculations!I80</f>
        <v>0</v>
      </c>
      <c r="N107" s="55">
        <f>Calculations!Q80</f>
        <v>0.2834722945234443</v>
      </c>
      <c r="O107" s="56">
        <f>Calculations!V80</f>
        <v>17.933092562002994</v>
      </c>
      <c r="P107" s="55">
        <f>Calculations!O80</f>
        <v>0.17977618600489931</v>
      </c>
      <c r="Q107" s="56">
        <f>Calculations!T80</f>
        <v>11.373044372782941</v>
      </c>
      <c r="R107" s="55">
        <f>Calculations!M80</f>
        <v>0.131586292836019</v>
      </c>
      <c r="S107" s="56">
        <f>Calculations!R80</f>
        <v>8.3244437460324701</v>
      </c>
      <c r="T107" s="57">
        <f>Calculations!AA80</f>
        <v>0</v>
      </c>
      <c r="U107" s="56">
        <f>Calculations!AB80</f>
        <v>0</v>
      </c>
      <c r="V107" s="57">
        <f>Calculations!AC80</f>
        <v>0</v>
      </c>
      <c r="W107" s="56">
        <f>Calculations!AD80</f>
        <v>0</v>
      </c>
      <c r="X107" s="57">
        <f>Calculations!AE80</f>
        <v>0</v>
      </c>
      <c r="Y107" s="56">
        <f>Calculations!AF80</f>
        <v>0</v>
      </c>
      <c r="Z107" s="55">
        <f>Calculations!Q80</f>
        <v>0.2834722945234443</v>
      </c>
      <c r="AA107" s="56">
        <f>Calculations!V80</f>
        <v>17.933092562002994</v>
      </c>
      <c r="AB107" s="57">
        <f>Calculations!AH80</f>
        <v>0</v>
      </c>
      <c r="AC107" s="56">
        <f>Calculations!AI80</f>
        <v>0</v>
      </c>
      <c r="AD107" s="56" t="s">
        <v>64</v>
      </c>
      <c r="AE107" s="58" t="s">
        <v>53</v>
      </c>
      <c r="AF107" s="39" t="s">
        <v>974</v>
      </c>
      <c r="AG107" s="59" t="s">
        <v>966</v>
      </c>
      <c r="AH107" s="59" t="s">
        <v>967</v>
      </c>
      <c r="AI107" s="69" t="s">
        <v>1068</v>
      </c>
      <c r="AJ107" s="70" t="s">
        <v>1277</v>
      </c>
    </row>
    <row r="108" spans="2:36" ht="52.8" x14ac:dyDescent="0.25">
      <c r="B108" s="19" t="str">
        <f>Calculations!A81</f>
        <v>CfS:177</v>
      </c>
      <c r="C108" s="39" t="str">
        <f>Calculations!B81</f>
        <v>Former PH Plant Hire and 9 Cross Street, Farcet</v>
      </c>
      <c r="D108" s="39" t="str">
        <f>Calculations!C81</f>
        <v>Residential</v>
      </c>
      <c r="E108" s="55">
        <f>Calculations!D81</f>
        <v>0.63450108102802105</v>
      </c>
      <c r="F108" s="55">
        <f>Calculations!H81</f>
        <v>0.63450108102802105</v>
      </c>
      <c r="G108" s="56">
        <f>Calculations!L81</f>
        <v>100</v>
      </c>
      <c r="H108" s="55">
        <f>Calculations!G81</f>
        <v>0</v>
      </c>
      <c r="I108" s="56">
        <f>Calculations!K81</f>
        <v>0</v>
      </c>
      <c r="J108" s="55">
        <f>Calculations!F81</f>
        <v>0</v>
      </c>
      <c r="K108" s="56">
        <f>Calculations!J81</f>
        <v>0</v>
      </c>
      <c r="L108" s="55">
        <f>Calculations!E81</f>
        <v>0</v>
      </c>
      <c r="M108" s="56">
        <f>Calculations!I81</f>
        <v>0</v>
      </c>
      <c r="N108" s="55">
        <f>Calculations!Q81</f>
        <v>0.1372084014795476</v>
      </c>
      <c r="O108" s="56">
        <f>Calculations!V81</f>
        <v>21.624612720476698</v>
      </c>
      <c r="P108" s="55">
        <f>Calculations!O81</f>
        <v>8.4583812945155601E-2</v>
      </c>
      <c r="Q108" s="56">
        <f>Calculations!T81</f>
        <v>13.330759469804621</v>
      </c>
      <c r="R108" s="55">
        <f>Calculations!M81</f>
        <v>6.3843730484100497E-2</v>
      </c>
      <c r="S108" s="56">
        <f>Calculations!R81</f>
        <v>10.062036518623522</v>
      </c>
      <c r="T108" s="57">
        <f>Calculations!AA81</f>
        <v>0</v>
      </c>
      <c r="U108" s="56">
        <f>Calculations!AB81</f>
        <v>0</v>
      </c>
      <c r="V108" s="57">
        <f>Calculations!AC81</f>
        <v>0</v>
      </c>
      <c r="W108" s="56">
        <f>Calculations!AD81</f>
        <v>0</v>
      </c>
      <c r="X108" s="57">
        <f>Calculations!AE81</f>
        <v>0</v>
      </c>
      <c r="Y108" s="56">
        <f>Calculations!AF81</f>
        <v>0</v>
      </c>
      <c r="Z108" s="55">
        <f>Calculations!Q81</f>
        <v>0.1372084014795476</v>
      </c>
      <c r="AA108" s="56">
        <f>Calculations!V81</f>
        <v>21.624612720476698</v>
      </c>
      <c r="AB108" s="57">
        <f>Calculations!AH81</f>
        <v>0</v>
      </c>
      <c r="AC108" s="56">
        <f>Calculations!AI81</f>
        <v>0</v>
      </c>
      <c r="AD108" s="56" t="s">
        <v>64</v>
      </c>
      <c r="AE108" s="58" t="s">
        <v>53</v>
      </c>
      <c r="AF108" s="39" t="s">
        <v>974</v>
      </c>
      <c r="AG108" s="59" t="s">
        <v>966</v>
      </c>
      <c r="AH108" s="59" t="s">
        <v>967</v>
      </c>
      <c r="AI108" s="71" t="s">
        <v>1338</v>
      </c>
      <c r="AJ108" s="71" t="s">
        <v>1277</v>
      </c>
    </row>
    <row r="109" spans="2:36" ht="118.8" x14ac:dyDescent="0.25">
      <c r="B109" s="19" t="str">
        <f>Calculations!A82</f>
        <v>CfS:178</v>
      </c>
      <c r="C109" s="39" t="str">
        <f>Calculations!B82</f>
        <v>48 Old Great North Road, Alconbury Weston</v>
      </c>
      <c r="D109" s="39" t="str">
        <f>Calculations!C82</f>
        <v>Residential</v>
      </c>
      <c r="E109" s="55">
        <f>Calculations!D82</f>
        <v>1.06238214269969</v>
      </c>
      <c r="F109" s="55">
        <f>Calculations!H82</f>
        <v>1.06238214269969</v>
      </c>
      <c r="G109" s="56">
        <f>Calculations!L82</f>
        <v>100</v>
      </c>
      <c r="H109" s="55">
        <f>Calculations!G82</f>
        <v>0</v>
      </c>
      <c r="I109" s="56">
        <f>Calculations!K82</f>
        <v>0</v>
      </c>
      <c r="J109" s="55">
        <f>Calculations!F82</f>
        <v>0</v>
      </c>
      <c r="K109" s="56">
        <f>Calculations!J82</f>
        <v>0</v>
      </c>
      <c r="L109" s="55">
        <f>Calculations!E82</f>
        <v>0</v>
      </c>
      <c r="M109" s="56">
        <f>Calculations!I82</f>
        <v>0</v>
      </c>
      <c r="N109" s="55">
        <f>Calculations!Q82</f>
        <v>0.48416748001155496</v>
      </c>
      <c r="O109" s="56">
        <f>Calculations!V82</f>
        <v>45.573759248362812</v>
      </c>
      <c r="P109" s="55">
        <f>Calculations!O82</f>
        <v>0.29324617331977298</v>
      </c>
      <c r="Q109" s="56">
        <f>Calculations!T82</f>
        <v>27.602701658236235</v>
      </c>
      <c r="R109" s="55">
        <f>Calculations!M82</f>
        <v>0.16700626695701701</v>
      </c>
      <c r="S109" s="56">
        <f>Calculations!R82</f>
        <v>15.71998062134462</v>
      </c>
      <c r="T109" s="57">
        <f>Calculations!AA82</f>
        <v>0</v>
      </c>
      <c r="U109" s="56">
        <f>Calculations!AB82</f>
        <v>0</v>
      </c>
      <c r="V109" s="57">
        <f>Calculations!AC82</f>
        <v>0</v>
      </c>
      <c r="W109" s="56">
        <f>Calculations!AD82</f>
        <v>0</v>
      </c>
      <c r="X109" s="57">
        <f>Calculations!AE82</f>
        <v>0</v>
      </c>
      <c r="Y109" s="56">
        <f>Calculations!AF82</f>
        <v>0</v>
      </c>
      <c r="Z109" s="55">
        <f>Calculations!Q82</f>
        <v>0.48416748001155496</v>
      </c>
      <c r="AA109" s="56">
        <f>Calculations!V82</f>
        <v>45.573759248362812</v>
      </c>
      <c r="AB109" s="57">
        <f>Calculations!AH82</f>
        <v>0</v>
      </c>
      <c r="AC109" s="56">
        <f>Calculations!AI82</f>
        <v>0</v>
      </c>
      <c r="AD109" s="56" t="s">
        <v>65</v>
      </c>
      <c r="AE109" s="58" t="s">
        <v>53</v>
      </c>
      <c r="AF109" s="39" t="s">
        <v>974</v>
      </c>
      <c r="AG109" s="59" t="s">
        <v>969</v>
      </c>
      <c r="AH109" s="59" t="s">
        <v>967</v>
      </c>
      <c r="AI109" s="45" t="s">
        <v>1291</v>
      </c>
      <c r="AJ109" s="45" t="s">
        <v>1277</v>
      </c>
    </row>
    <row r="110" spans="2:36" ht="79.2" x14ac:dyDescent="0.25">
      <c r="B110" s="19" t="str">
        <f>Calculations!A83</f>
        <v>CfS:179</v>
      </c>
      <c r="C110" s="39" t="str">
        <f>Calculations!B83</f>
        <v>Land North of Main Road, opposite Gimbers End, Stonely</v>
      </c>
      <c r="D110" s="39" t="str">
        <f>Calculations!C83</f>
        <v>Residential</v>
      </c>
      <c r="E110" s="55">
        <f>Calculations!D83</f>
        <v>1.8232602931795601</v>
      </c>
      <c r="F110" s="55">
        <f>Calculations!H83</f>
        <v>1.8232602931795601</v>
      </c>
      <c r="G110" s="56">
        <f>Calculations!L83</f>
        <v>100</v>
      </c>
      <c r="H110" s="55">
        <f>Calculations!G83</f>
        <v>0</v>
      </c>
      <c r="I110" s="56">
        <f>Calculations!K83</f>
        <v>0</v>
      </c>
      <c r="J110" s="55">
        <f>Calculations!F83</f>
        <v>0</v>
      </c>
      <c r="K110" s="56">
        <f>Calculations!J83</f>
        <v>0</v>
      </c>
      <c r="L110" s="55">
        <f>Calculations!E83</f>
        <v>0</v>
      </c>
      <c r="M110" s="56">
        <f>Calculations!I83</f>
        <v>0</v>
      </c>
      <c r="N110" s="55">
        <f>Calculations!Q83</f>
        <v>0.13656254504908488</v>
      </c>
      <c r="O110" s="56">
        <f>Calculations!V83</f>
        <v>7.4900191464672998</v>
      </c>
      <c r="P110" s="55">
        <f>Calculations!O83</f>
        <v>6.0326960426976703E-2</v>
      </c>
      <c r="Q110" s="56">
        <f>Calculations!T83</f>
        <v>3.3087409764062428</v>
      </c>
      <c r="R110" s="55">
        <f>Calculations!M83</f>
        <v>2.3790335322833901E-2</v>
      </c>
      <c r="S110" s="56">
        <f>Calculations!R83</f>
        <v>1.3048238593155694</v>
      </c>
      <c r="T110" s="57">
        <f>Calculations!AA83</f>
        <v>0</v>
      </c>
      <c r="U110" s="56">
        <f>Calculations!AB83</f>
        <v>0</v>
      </c>
      <c r="V110" s="57">
        <f>Calculations!AC83</f>
        <v>0</v>
      </c>
      <c r="W110" s="56">
        <f>Calculations!AD83</f>
        <v>0</v>
      </c>
      <c r="X110" s="57">
        <f>Calculations!AE83</f>
        <v>0</v>
      </c>
      <c r="Y110" s="56">
        <f>Calculations!AF83</f>
        <v>0</v>
      </c>
      <c r="Z110" s="55">
        <f>Calculations!Q83</f>
        <v>0.13656254504908488</v>
      </c>
      <c r="AA110" s="56">
        <f>Calculations!V83</f>
        <v>7.4900191464672998</v>
      </c>
      <c r="AB110" s="57">
        <f>Calculations!AH83</f>
        <v>0</v>
      </c>
      <c r="AC110" s="56">
        <f>Calculations!AI83</f>
        <v>0</v>
      </c>
      <c r="AD110" s="56" t="s">
        <v>64</v>
      </c>
      <c r="AE110" s="58" t="s">
        <v>53</v>
      </c>
      <c r="AF110" s="39" t="s">
        <v>974</v>
      </c>
      <c r="AG110" s="59" t="s">
        <v>966</v>
      </c>
      <c r="AH110" s="59" t="s">
        <v>967</v>
      </c>
      <c r="AI110" s="45" t="s">
        <v>1043</v>
      </c>
      <c r="AJ110" s="70" t="s">
        <v>1277</v>
      </c>
    </row>
    <row r="111" spans="2:36" ht="145.19999999999999" x14ac:dyDescent="0.25">
      <c r="B111" s="41" t="str">
        <f>Calculations!A84</f>
        <v>CfS:18</v>
      </c>
      <c r="C111" s="49" t="str">
        <f>Calculations!B84</f>
        <v>Eagle Business Park, Phase 3, Yaxley</v>
      </c>
      <c r="D111" s="49" t="str">
        <f>Calculations!C84</f>
        <v>Commercial</v>
      </c>
      <c r="E111" s="50">
        <f>Calculations!D84</f>
        <v>16.694415794830601</v>
      </c>
      <c r="F111" s="50">
        <f>Calculations!H84</f>
        <v>14.66101502460473</v>
      </c>
      <c r="G111" s="51">
        <f>Calculations!L84</f>
        <v>87.819874650207822</v>
      </c>
      <c r="H111" s="50">
        <f>Calculations!G84</f>
        <v>0.58339901126635296</v>
      </c>
      <c r="I111" s="51">
        <f>Calculations!K84</f>
        <v>3.4945757817233805</v>
      </c>
      <c r="J111" s="50">
        <f>Calculations!F84</f>
        <v>1.41010517812059</v>
      </c>
      <c r="K111" s="51">
        <f>Calculations!J84</f>
        <v>8.44656797488671</v>
      </c>
      <c r="L111" s="50">
        <f>Calculations!E84</f>
        <v>3.9896580838927297E-2</v>
      </c>
      <c r="M111" s="51">
        <f>Calculations!I84</f>
        <v>0.23898159318208193</v>
      </c>
      <c r="N111" s="50">
        <f>Calculations!Q84</f>
        <v>2.2220589866875389</v>
      </c>
      <c r="O111" s="51">
        <f>Calculations!V84</f>
        <v>13.31019314479753</v>
      </c>
      <c r="P111" s="50">
        <f>Calculations!O84</f>
        <v>1.271344094153537</v>
      </c>
      <c r="Q111" s="51">
        <f>Calculations!T84</f>
        <v>7.6153853466810544</v>
      </c>
      <c r="R111" s="50">
        <f>Calculations!M84</f>
        <v>0.86741873608989795</v>
      </c>
      <c r="S111" s="51">
        <f>Calculations!R84</f>
        <v>5.1958615788070448</v>
      </c>
      <c r="T111" s="52">
        <f>Calculations!AA84</f>
        <v>1.15863240662189E-2</v>
      </c>
      <c r="U111" s="51">
        <f>Calculations!AB84</f>
        <v>6.9402393043346791E-2</v>
      </c>
      <c r="V111" s="52">
        <f>Calculations!AC84</f>
        <v>3.5058886785943502</v>
      </c>
      <c r="W111" s="51">
        <f>Calculations!AD84</f>
        <v>21.000367558114512</v>
      </c>
      <c r="X111" s="52">
        <f>Calculations!AE84</f>
        <v>7.5815941470314202E-2</v>
      </c>
      <c r="Y111" s="51">
        <f>Calculations!AF84</f>
        <v>0.45413953026011544</v>
      </c>
      <c r="Z111" s="50">
        <f>Calculations!Q84</f>
        <v>2.2220589866875389</v>
      </c>
      <c r="AA111" s="51">
        <f>Calculations!V84</f>
        <v>13.31019314479753</v>
      </c>
      <c r="AB111" s="52">
        <f>Calculations!AH84</f>
        <v>0</v>
      </c>
      <c r="AC111" s="51">
        <f>Calculations!AI84</f>
        <v>0</v>
      </c>
      <c r="AD111" s="51" t="s">
        <v>64</v>
      </c>
      <c r="AE111" s="53" t="s">
        <v>52</v>
      </c>
      <c r="AF111" s="49" t="s">
        <v>978</v>
      </c>
      <c r="AG111" s="54" t="s">
        <v>955</v>
      </c>
      <c r="AH111" s="54" t="s">
        <v>996</v>
      </c>
      <c r="AI111" s="69" t="s">
        <v>1492</v>
      </c>
      <c r="AJ111" s="95" t="s">
        <v>1493</v>
      </c>
    </row>
    <row r="112" spans="2:36" ht="52.8" x14ac:dyDescent="0.25">
      <c r="B112" s="19" t="str">
        <f>Calculations!A85</f>
        <v>CfS:180</v>
      </c>
      <c r="C112" s="39" t="str">
        <f>Calculations!B85</f>
        <v>Land West of Cullum Farm and Yes! Estate, London Road, St Ives (Hemingford Grey)</v>
      </c>
      <c r="D112" s="39" t="str">
        <f>Calculations!C85</f>
        <v>Residential</v>
      </c>
      <c r="E112" s="55">
        <f>Calculations!D85</f>
        <v>3.2454696755960502</v>
      </c>
      <c r="F112" s="55">
        <f>Calculations!H85</f>
        <v>2.4449443621473083E-2</v>
      </c>
      <c r="G112" s="56">
        <f>Calculations!L85</f>
        <v>0.75334068918646713</v>
      </c>
      <c r="H112" s="55">
        <f>Calculations!G85</f>
        <v>3.20489062812572E-2</v>
      </c>
      <c r="I112" s="56">
        <f>Calculations!K85</f>
        <v>0.98749671032964514</v>
      </c>
      <c r="J112" s="55">
        <f>Calculations!F85</f>
        <v>3.1889713256933199</v>
      </c>
      <c r="K112" s="56">
        <f>Calculations!J85</f>
        <v>98.25916260048389</v>
      </c>
      <c r="L112" s="55">
        <f>Calculations!E85</f>
        <v>0</v>
      </c>
      <c r="M112" s="56">
        <f>Calculations!I85</f>
        <v>0</v>
      </c>
      <c r="N112" s="55">
        <f>Calculations!Q85</f>
        <v>0.60273628699329618</v>
      </c>
      <c r="O112" s="56">
        <f>Calculations!V85</f>
        <v>18.571619741990041</v>
      </c>
      <c r="P112" s="55">
        <f>Calculations!O85</f>
        <v>3.2012141474406203E-2</v>
      </c>
      <c r="Q112" s="56">
        <f>Calculations!T85</f>
        <v>0.98636390643603788</v>
      </c>
      <c r="R112" s="55">
        <f>Calculations!M85</f>
        <v>0</v>
      </c>
      <c r="S112" s="56">
        <f>Calculations!R85</f>
        <v>0</v>
      </c>
      <c r="T112" s="57">
        <f>Calculations!AA85</f>
        <v>0</v>
      </c>
      <c r="U112" s="56">
        <f>Calculations!AB85</f>
        <v>0</v>
      </c>
      <c r="V112" s="57">
        <f>Calculations!AC85</f>
        <v>4.4416948261733299E-2</v>
      </c>
      <c r="W112" s="56">
        <f>Calculations!AD85</f>
        <v>1.3685830619747157</v>
      </c>
      <c r="X112" s="57">
        <f>Calculations!AE85</f>
        <v>0</v>
      </c>
      <c r="Y112" s="56">
        <f>Calculations!AF85</f>
        <v>0</v>
      </c>
      <c r="Z112" s="55">
        <f>Calculations!Q85</f>
        <v>0.60273628699329618</v>
      </c>
      <c r="AA112" s="56">
        <f>Calculations!V85</f>
        <v>18.571619741990041</v>
      </c>
      <c r="AB112" s="57">
        <f>Calculations!AH85</f>
        <v>3.2454696755960502</v>
      </c>
      <c r="AC112" s="56">
        <f>Calculations!AI85</f>
        <v>100</v>
      </c>
      <c r="AD112" s="56" t="s">
        <v>65</v>
      </c>
      <c r="AE112" s="58" t="s">
        <v>53</v>
      </c>
      <c r="AF112" s="39" t="s">
        <v>974</v>
      </c>
      <c r="AG112" s="59" t="s">
        <v>985</v>
      </c>
      <c r="AH112" s="59" t="s">
        <v>964</v>
      </c>
      <c r="AI112" s="69" t="s">
        <v>1069</v>
      </c>
      <c r="AJ112" s="70" t="s">
        <v>1277</v>
      </c>
    </row>
    <row r="113" spans="2:36" ht="52.8" x14ac:dyDescent="0.25">
      <c r="B113" s="19" t="str">
        <f>Calculations!A86</f>
        <v>CfS:181</v>
      </c>
      <c r="C113" s="39" t="str">
        <f>Calculations!B86</f>
        <v>Yaxley Road, Holme</v>
      </c>
      <c r="D113" s="39" t="str">
        <f>Calculations!C86</f>
        <v>Residential</v>
      </c>
      <c r="E113" s="55">
        <f>Calculations!D86</f>
        <v>3.4975423588054602</v>
      </c>
      <c r="F113" s="55">
        <f>Calculations!H86</f>
        <v>2.9052399769811901</v>
      </c>
      <c r="G113" s="56">
        <f>Calculations!L86</f>
        <v>83.065183461378766</v>
      </c>
      <c r="H113" s="55">
        <f>Calculations!G86</f>
        <v>0.12869008721671901</v>
      </c>
      <c r="I113" s="56">
        <f>Calculations!K86</f>
        <v>3.6794432780128341</v>
      </c>
      <c r="J113" s="55">
        <f>Calculations!F86</f>
        <v>0.46361229460755099</v>
      </c>
      <c r="K113" s="56">
        <f>Calculations!J86</f>
        <v>13.25537326060839</v>
      </c>
      <c r="L113" s="55">
        <f>Calculations!E86</f>
        <v>0</v>
      </c>
      <c r="M113" s="56">
        <f>Calculations!I86</f>
        <v>0</v>
      </c>
      <c r="N113" s="55">
        <f>Calculations!Q86</f>
        <v>0.27871186384400692</v>
      </c>
      <c r="O113" s="56">
        <f>Calculations!V86</f>
        <v>7.9687916614453043</v>
      </c>
      <c r="P113" s="55">
        <f>Calculations!O86</f>
        <v>0.2048284221169118</v>
      </c>
      <c r="Q113" s="56">
        <f>Calculations!T86</f>
        <v>5.8563528644973513</v>
      </c>
      <c r="R113" s="55">
        <f>Calculations!M86</f>
        <v>0.16270795864005499</v>
      </c>
      <c r="S113" s="56">
        <f>Calculations!R86</f>
        <v>4.652065420463579</v>
      </c>
      <c r="T113" s="57">
        <f>Calculations!AA86</f>
        <v>0</v>
      </c>
      <c r="U113" s="56">
        <f>Calculations!AB86</f>
        <v>0</v>
      </c>
      <c r="V113" s="57">
        <f>Calculations!AC86</f>
        <v>0.65023761345763298</v>
      </c>
      <c r="W113" s="56">
        <f>Calculations!AD86</f>
        <v>18.591272006201322</v>
      </c>
      <c r="X113" s="57">
        <f>Calculations!AE86</f>
        <v>0</v>
      </c>
      <c r="Y113" s="56">
        <f>Calculations!AF86</f>
        <v>0</v>
      </c>
      <c r="Z113" s="55">
        <f>Calculations!Q86</f>
        <v>0.27871186384400692</v>
      </c>
      <c r="AA113" s="56">
        <f>Calculations!V86</f>
        <v>7.9687916614453043</v>
      </c>
      <c r="AB113" s="57">
        <f>Calculations!AH86</f>
        <v>0</v>
      </c>
      <c r="AC113" s="56">
        <f>Calculations!AI86</f>
        <v>0</v>
      </c>
      <c r="AD113" s="56" t="s">
        <v>64</v>
      </c>
      <c r="AE113" s="58" t="s">
        <v>53</v>
      </c>
      <c r="AF113" s="39" t="s">
        <v>974</v>
      </c>
      <c r="AG113" s="59" t="s">
        <v>986</v>
      </c>
      <c r="AH113" s="59" t="s">
        <v>964</v>
      </c>
      <c r="AI113" s="69" t="s">
        <v>1070</v>
      </c>
      <c r="AJ113" s="70" t="s">
        <v>1277</v>
      </c>
    </row>
    <row r="114" spans="2:36" ht="290.39999999999998" x14ac:dyDescent="0.25">
      <c r="B114" s="19" t="str">
        <f>Calculations!A87</f>
        <v>CfS:182</v>
      </c>
      <c r="C114" s="39" t="str">
        <f>Calculations!B87</f>
        <v>Land South of 143 High Street, Hail Weston</v>
      </c>
      <c r="D114" s="39" t="str">
        <f>Calculations!C87</f>
        <v>Mixed Use</v>
      </c>
      <c r="E114" s="55">
        <f>Calculations!D87</f>
        <v>1.5463146979996001</v>
      </c>
      <c r="F114" s="55">
        <f>Calculations!H87</f>
        <v>1.5463146979996001</v>
      </c>
      <c r="G114" s="56">
        <f>Calculations!L87</f>
        <v>100</v>
      </c>
      <c r="H114" s="55">
        <f>Calculations!G87</f>
        <v>0</v>
      </c>
      <c r="I114" s="56">
        <f>Calculations!K87</f>
        <v>0</v>
      </c>
      <c r="J114" s="55">
        <f>Calculations!F87</f>
        <v>0</v>
      </c>
      <c r="K114" s="56">
        <f>Calculations!J87</f>
        <v>0</v>
      </c>
      <c r="L114" s="55">
        <f>Calculations!E87</f>
        <v>0</v>
      </c>
      <c r="M114" s="56">
        <f>Calculations!I87</f>
        <v>0</v>
      </c>
      <c r="N114" s="55">
        <f>Calculations!Q87</f>
        <v>0.17802879379467251</v>
      </c>
      <c r="O114" s="56">
        <f>Calculations!V87</f>
        <v>11.513102347470447</v>
      </c>
      <c r="P114" s="55">
        <f>Calculations!O87</f>
        <v>0.1068495690137205</v>
      </c>
      <c r="Q114" s="56">
        <f>Calculations!T87</f>
        <v>6.9099497761967292</v>
      </c>
      <c r="R114" s="55">
        <f>Calculations!M87</f>
        <v>4.7221901721210401E-2</v>
      </c>
      <c r="S114" s="56">
        <f>Calculations!R87</f>
        <v>3.0538351463838063</v>
      </c>
      <c r="T114" s="57">
        <f>Calculations!AA87</f>
        <v>0</v>
      </c>
      <c r="U114" s="56">
        <f>Calculations!AB87</f>
        <v>0</v>
      </c>
      <c r="V114" s="57">
        <f>Calculations!AC87</f>
        <v>0</v>
      </c>
      <c r="W114" s="56">
        <f>Calculations!AD87</f>
        <v>0</v>
      </c>
      <c r="X114" s="57">
        <f>Calculations!AE87</f>
        <v>0</v>
      </c>
      <c r="Y114" s="56">
        <f>Calculations!AF87</f>
        <v>0</v>
      </c>
      <c r="Z114" s="55">
        <f>Calculations!Q87</f>
        <v>0.17802879379467251</v>
      </c>
      <c r="AA114" s="56">
        <f>Calculations!V87</f>
        <v>11.513102347470447</v>
      </c>
      <c r="AB114" s="57">
        <f>Calculations!AH87</f>
        <v>0</v>
      </c>
      <c r="AC114" s="56">
        <f>Calculations!AI87</f>
        <v>0</v>
      </c>
      <c r="AD114" s="56" t="s">
        <v>67</v>
      </c>
      <c r="AE114" s="58" t="s">
        <v>53</v>
      </c>
      <c r="AF114" s="39" t="s">
        <v>974</v>
      </c>
      <c r="AG114" s="59" t="s">
        <v>969</v>
      </c>
      <c r="AH114" s="59" t="s">
        <v>967</v>
      </c>
      <c r="AI114" s="69" t="s">
        <v>1376</v>
      </c>
      <c r="AJ114" s="69" t="s">
        <v>1277</v>
      </c>
    </row>
    <row r="115" spans="2:36" ht="132" x14ac:dyDescent="0.25">
      <c r="B115" s="19" t="str">
        <f>Calculations!A88</f>
        <v>CfS:183</v>
      </c>
      <c r="C115" s="39" t="str">
        <f>Calculations!B88</f>
        <v>Land off Old Houghton Road, Houghton and Wyton</v>
      </c>
      <c r="D115" s="39" t="str">
        <f>Calculations!C88</f>
        <v>Mixed Use</v>
      </c>
      <c r="E115" s="55">
        <f>Calculations!D88</f>
        <v>3.2811523646400298</v>
      </c>
      <c r="F115" s="55">
        <f>Calculations!H88</f>
        <v>0.17151685070706668</v>
      </c>
      <c r="G115" s="56">
        <f>Calculations!L88</f>
        <v>5.2273357542140086</v>
      </c>
      <c r="H115" s="55">
        <f>Calculations!G88</f>
        <v>0.16206338331780801</v>
      </c>
      <c r="I115" s="56">
        <f>Calculations!K88</f>
        <v>4.939221508404037</v>
      </c>
      <c r="J115" s="55">
        <f>Calculations!F88</f>
        <v>4.3517738825053004E-3</v>
      </c>
      <c r="K115" s="56">
        <f>Calculations!J88</f>
        <v>0.13262943621280832</v>
      </c>
      <c r="L115" s="55">
        <f>Calculations!E88</f>
        <v>2.9432203567326498</v>
      </c>
      <c r="M115" s="56">
        <f>Calculations!I88</f>
        <v>89.700813301169148</v>
      </c>
      <c r="N115" s="55">
        <f>Calculations!Q88</f>
        <v>0.62620237289298553</v>
      </c>
      <c r="O115" s="56">
        <f>Calculations!V88</f>
        <v>19.084830672338658</v>
      </c>
      <c r="P115" s="55">
        <f>Calculations!O88</f>
        <v>0.43037852458071257</v>
      </c>
      <c r="Q115" s="56">
        <f>Calculations!T88</f>
        <v>13.116688186101005</v>
      </c>
      <c r="R115" s="55">
        <f>Calculations!M88</f>
        <v>6.1481149105356597E-2</v>
      </c>
      <c r="S115" s="56">
        <f>Calculations!R88</f>
        <v>1.873766965774587</v>
      </c>
      <c r="T115" s="57">
        <f>Calculations!AA88</f>
        <v>4.3517739193106499E-3</v>
      </c>
      <c r="U115" s="56">
        <f>Calculations!AB88</f>
        <v>0.13262943733452853</v>
      </c>
      <c r="V115" s="57">
        <f>Calculations!AC88</f>
        <v>0.118636478644912</v>
      </c>
      <c r="W115" s="56">
        <f>Calculations!AD88</f>
        <v>3.6156955075729145</v>
      </c>
      <c r="X115" s="57">
        <f>Calculations!AE88</f>
        <v>0.13187608477344201</v>
      </c>
      <c r="Y115" s="56">
        <f>Calculations!AF88</f>
        <v>4.019200272277204</v>
      </c>
      <c r="Z115" s="55">
        <f>Calculations!Q88</f>
        <v>0.62620237289298553</v>
      </c>
      <c r="AA115" s="56">
        <f>Calculations!V88</f>
        <v>19.084830672338658</v>
      </c>
      <c r="AB115" s="57">
        <f>Calculations!AH88</f>
        <v>3.2811523646400298</v>
      </c>
      <c r="AC115" s="56">
        <f>Calculations!AI88</f>
        <v>100</v>
      </c>
      <c r="AD115" s="56" t="s">
        <v>65</v>
      </c>
      <c r="AE115" s="58" t="s">
        <v>53</v>
      </c>
      <c r="AF115" s="39" t="s">
        <v>978</v>
      </c>
      <c r="AG115" s="59" t="s">
        <v>957</v>
      </c>
      <c r="AH115" s="59" t="s">
        <v>996</v>
      </c>
      <c r="AI115" s="69" t="s">
        <v>1393</v>
      </c>
      <c r="AJ115" s="70" t="s">
        <v>1277</v>
      </c>
    </row>
    <row r="116" spans="2:36" ht="92.4" x14ac:dyDescent="0.25">
      <c r="B116" s="19" t="str">
        <f>Calculations!A89</f>
        <v>CfS:184</v>
      </c>
      <c r="C116" s="39" t="str">
        <f>Calculations!B89</f>
        <v>Land South of 35 Church Street (larger site), Somersham</v>
      </c>
      <c r="D116" s="39" t="str">
        <f>Calculations!C89</f>
        <v>Residential</v>
      </c>
      <c r="E116" s="55">
        <f>Calculations!D89</f>
        <v>1.8401871884010601</v>
      </c>
      <c r="F116" s="55">
        <f>Calculations!H89</f>
        <v>1.7763623659772843</v>
      </c>
      <c r="G116" s="56">
        <f>Calculations!L89</f>
        <v>96.531612499746117</v>
      </c>
      <c r="H116" s="55">
        <f>Calculations!G89</f>
        <v>1.1208373862056699E-2</v>
      </c>
      <c r="I116" s="56">
        <f>Calculations!K89</f>
        <v>0.60908878904844799</v>
      </c>
      <c r="J116" s="55">
        <f>Calculations!F89</f>
        <v>5.2616448561719098E-2</v>
      </c>
      <c r="K116" s="56">
        <f>Calculations!J89</f>
        <v>2.859298711205438</v>
      </c>
      <c r="L116" s="55">
        <f>Calculations!E89</f>
        <v>0</v>
      </c>
      <c r="M116" s="56">
        <f>Calculations!I89</f>
        <v>0</v>
      </c>
      <c r="N116" s="55">
        <f>Calculations!Q89</f>
        <v>0.83855825152263697</v>
      </c>
      <c r="O116" s="56">
        <f>Calculations!V89</f>
        <v>45.569182135827212</v>
      </c>
      <c r="P116" s="55">
        <f>Calculations!O89</f>
        <v>0.54744055812287096</v>
      </c>
      <c r="Q116" s="56">
        <f>Calculations!T89</f>
        <v>29.749177777861956</v>
      </c>
      <c r="R116" s="55">
        <f>Calculations!M89</f>
        <v>0.38720239517343202</v>
      </c>
      <c r="S116" s="56">
        <f>Calculations!R89</f>
        <v>21.041467825339684</v>
      </c>
      <c r="T116" s="57">
        <f>Calculations!AA89</f>
        <v>0</v>
      </c>
      <c r="U116" s="56">
        <f>Calculations!AB89</f>
        <v>0</v>
      </c>
      <c r="V116" s="57">
        <f>Calculations!AC89</f>
        <v>0</v>
      </c>
      <c r="W116" s="56">
        <f>Calculations!AD89</f>
        <v>0</v>
      </c>
      <c r="X116" s="57">
        <f>Calculations!AE89</f>
        <v>3.0151329223279E-2</v>
      </c>
      <c r="Y116" s="56">
        <f>Calculations!AF89</f>
        <v>1.6384925084429867</v>
      </c>
      <c r="Z116" s="55">
        <f>Calculations!Q89</f>
        <v>0.83855825152263697</v>
      </c>
      <c r="AA116" s="56">
        <f>Calculations!V89</f>
        <v>45.569182135827212</v>
      </c>
      <c r="AB116" s="57">
        <f>Calculations!AH89</f>
        <v>0</v>
      </c>
      <c r="AC116" s="56">
        <f>Calculations!AI89</f>
        <v>0</v>
      </c>
      <c r="AD116" s="56" t="s">
        <v>64</v>
      </c>
      <c r="AE116" s="58" t="s">
        <v>53</v>
      </c>
      <c r="AF116" s="39" t="s">
        <v>974</v>
      </c>
      <c r="AG116" s="59" t="s">
        <v>986</v>
      </c>
      <c r="AH116" s="59" t="s">
        <v>964</v>
      </c>
      <c r="AI116" s="69" t="s">
        <v>1441</v>
      </c>
      <c r="AJ116" s="69" t="s">
        <v>1277</v>
      </c>
    </row>
    <row r="117" spans="2:36" ht="105.6" x14ac:dyDescent="0.25">
      <c r="B117" s="41" t="str">
        <f>Calculations!A90</f>
        <v>CfS:185</v>
      </c>
      <c r="C117" s="49" t="str">
        <f>Calculations!B90</f>
        <v>Land North of Bluntisham Road, Needingworth</v>
      </c>
      <c r="D117" s="49" t="str">
        <f>Calculations!C90</f>
        <v>Mixed Use</v>
      </c>
      <c r="E117" s="50">
        <f>Calculations!D90</f>
        <v>10.5562671880115</v>
      </c>
      <c r="F117" s="50">
        <f>Calculations!H90</f>
        <v>10.5562671880115</v>
      </c>
      <c r="G117" s="51">
        <f>Calculations!L90</f>
        <v>100</v>
      </c>
      <c r="H117" s="50">
        <f>Calculations!G90</f>
        <v>0</v>
      </c>
      <c r="I117" s="51">
        <f>Calculations!K90</f>
        <v>0</v>
      </c>
      <c r="J117" s="50">
        <f>Calculations!F90</f>
        <v>0</v>
      </c>
      <c r="K117" s="51">
        <f>Calculations!J90</f>
        <v>0</v>
      </c>
      <c r="L117" s="50">
        <f>Calculations!E90</f>
        <v>0</v>
      </c>
      <c r="M117" s="51">
        <f>Calculations!I90</f>
        <v>0</v>
      </c>
      <c r="N117" s="50">
        <f>Calculations!Q90</f>
        <v>0.84131478598399301</v>
      </c>
      <c r="O117" s="51">
        <f>Calculations!V90</f>
        <v>7.9698132966874322</v>
      </c>
      <c r="P117" s="50">
        <f>Calculations!O90</f>
        <v>0.46224869087943499</v>
      </c>
      <c r="Q117" s="51">
        <f>Calculations!T90</f>
        <v>4.3789029080696231</v>
      </c>
      <c r="R117" s="50">
        <f>Calculations!M90</f>
        <v>0.333445503135953</v>
      </c>
      <c r="S117" s="51">
        <f>Calculations!R90</f>
        <v>3.1587444424923143</v>
      </c>
      <c r="T117" s="52">
        <f>Calculations!AA90</f>
        <v>0</v>
      </c>
      <c r="U117" s="51">
        <f>Calculations!AB90</f>
        <v>0</v>
      </c>
      <c r="V117" s="52">
        <f>Calculations!AC90</f>
        <v>0</v>
      </c>
      <c r="W117" s="51">
        <f>Calculations!AD90</f>
        <v>0</v>
      </c>
      <c r="X117" s="52">
        <f>Calculations!AE90</f>
        <v>0</v>
      </c>
      <c r="Y117" s="51">
        <f>Calculations!AF90</f>
        <v>0</v>
      </c>
      <c r="Z117" s="50">
        <f>Calculations!Q90</f>
        <v>0.84131478598399301</v>
      </c>
      <c r="AA117" s="51">
        <f>Calculations!V90</f>
        <v>7.9698132966874322</v>
      </c>
      <c r="AB117" s="52">
        <f>Calculations!AH90</f>
        <v>0</v>
      </c>
      <c r="AC117" s="51">
        <f>Calculations!AI90</f>
        <v>0</v>
      </c>
      <c r="AD117" s="51" t="s">
        <v>66</v>
      </c>
      <c r="AE117" s="53" t="s">
        <v>53</v>
      </c>
      <c r="AF117" s="49" t="s">
        <v>974</v>
      </c>
      <c r="AG117" s="54" t="s">
        <v>969</v>
      </c>
      <c r="AH117" s="54" t="s">
        <v>967</v>
      </c>
      <c r="AI117" s="70" t="s">
        <v>1250</v>
      </c>
      <c r="AJ117" s="95" t="s">
        <v>1387</v>
      </c>
    </row>
    <row r="118" spans="2:36" ht="132" x14ac:dyDescent="0.25">
      <c r="B118" s="41" t="str">
        <f>Calculations!A91</f>
        <v>CfS:186</v>
      </c>
      <c r="C118" s="49" t="str">
        <f>Calculations!B91</f>
        <v>Land rear of 16 to 58 North Street, Stilton</v>
      </c>
      <c r="D118" s="49" t="str">
        <f>Calculations!C91</f>
        <v>Residential</v>
      </c>
      <c r="E118" s="50">
        <f>Calculations!D91</f>
        <v>3.1761423413945602</v>
      </c>
      <c r="F118" s="50">
        <f>Calculations!H91</f>
        <v>3.1761423413945602</v>
      </c>
      <c r="G118" s="51">
        <f>Calculations!L91</f>
        <v>100</v>
      </c>
      <c r="H118" s="50">
        <f>Calculations!G91</f>
        <v>0</v>
      </c>
      <c r="I118" s="51">
        <f>Calculations!K91</f>
        <v>0</v>
      </c>
      <c r="J118" s="50">
        <f>Calculations!F91</f>
        <v>0</v>
      </c>
      <c r="K118" s="51">
        <f>Calculations!J91</f>
        <v>0</v>
      </c>
      <c r="L118" s="50">
        <f>Calculations!E91</f>
        <v>0</v>
      </c>
      <c r="M118" s="51">
        <f>Calculations!I91</f>
        <v>0</v>
      </c>
      <c r="N118" s="50">
        <f>Calculations!Q91</f>
        <v>1.594250565937062</v>
      </c>
      <c r="O118" s="51">
        <f>Calculations!V91</f>
        <v>50.194556621699412</v>
      </c>
      <c r="P118" s="50">
        <f>Calculations!O91</f>
        <v>1.469653260223134</v>
      </c>
      <c r="Q118" s="51">
        <f>Calculations!T91</f>
        <v>46.271643467271311</v>
      </c>
      <c r="R118" s="50">
        <f>Calculations!M91</f>
        <v>1.3269551204155701</v>
      </c>
      <c r="S118" s="51">
        <f>Calculations!R91</f>
        <v>41.778830347790368</v>
      </c>
      <c r="T118" s="52">
        <f>Calculations!AA91</f>
        <v>0</v>
      </c>
      <c r="U118" s="51">
        <f>Calculations!AB91</f>
        <v>0</v>
      </c>
      <c r="V118" s="52">
        <f>Calculations!AC91</f>
        <v>0</v>
      </c>
      <c r="W118" s="51">
        <f>Calculations!AD91</f>
        <v>0</v>
      </c>
      <c r="X118" s="52">
        <f>Calculations!AE91</f>
        <v>0</v>
      </c>
      <c r="Y118" s="51">
        <f>Calculations!AF91</f>
        <v>0</v>
      </c>
      <c r="Z118" s="50">
        <f>Calculations!Q91</f>
        <v>1.594250565937062</v>
      </c>
      <c r="AA118" s="51">
        <f>Calculations!V91</f>
        <v>50.194556621699412</v>
      </c>
      <c r="AB118" s="52">
        <f>Calculations!AH91</f>
        <v>0</v>
      </c>
      <c r="AC118" s="51">
        <f>Calculations!AI91</f>
        <v>0</v>
      </c>
      <c r="AD118" s="51" t="s">
        <v>64</v>
      </c>
      <c r="AE118" s="53" t="s">
        <v>53</v>
      </c>
      <c r="AF118" s="49" t="s">
        <v>974</v>
      </c>
      <c r="AG118" s="54" t="s">
        <v>966</v>
      </c>
      <c r="AH118" s="54" t="s">
        <v>967</v>
      </c>
      <c r="AI118" s="45" t="s">
        <v>1467</v>
      </c>
      <c r="AJ118" s="95" t="s">
        <v>1468</v>
      </c>
    </row>
    <row r="119" spans="2:36" ht="264" x14ac:dyDescent="0.25">
      <c r="B119" s="19" t="str">
        <f>Calculations!A92</f>
        <v>CfS:187</v>
      </c>
      <c r="C119" s="39" t="str">
        <f>Calculations!B92</f>
        <v>The Walnuts, 113 High Street, Hail Weston</v>
      </c>
      <c r="D119" s="39" t="str">
        <f>Calculations!C92</f>
        <v>Residential</v>
      </c>
      <c r="E119" s="55">
        <f>Calculations!D92</f>
        <v>0.429689794530347</v>
      </c>
      <c r="F119" s="55">
        <f>Calculations!H92</f>
        <v>0.429689794530347</v>
      </c>
      <c r="G119" s="56">
        <f>Calculations!L92</f>
        <v>100</v>
      </c>
      <c r="H119" s="55">
        <f>Calculations!G92</f>
        <v>0</v>
      </c>
      <c r="I119" s="56">
        <f>Calculations!K92</f>
        <v>0</v>
      </c>
      <c r="J119" s="55">
        <f>Calculations!F92</f>
        <v>0</v>
      </c>
      <c r="K119" s="56">
        <f>Calculations!J92</f>
        <v>0</v>
      </c>
      <c r="L119" s="55">
        <f>Calculations!E92</f>
        <v>0</v>
      </c>
      <c r="M119" s="56">
        <f>Calculations!I92</f>
        <v>0</v>
      </c>
      <c r="N119" s="55">
        <f>Calculations!Q92</f>
        <v>0</v>
      </c>
      <c r="O119" s="56">
        <f>Calculations!V92</f>
        <v>0</v>
      </c>
      <c r="P119" s="55">
        <f>Calculations!O92</f>
        <v>0</v>
      </c>
      <c r="Q119" s="56">
        <f>Calculations!T92</f>
        <v>0</v>
      </c>
      <c r="R119" s="55">
        <f>Calculations!M92</f>
        <v>0</v>
      </c>
      <c r="S119" s="56">
        <f>Calculations!R92</f>
        <v>0</v>
      </c>
      <c r="T119" s="57">
        <f>Calculations!AA92</f>
        <v>0</v>
      </c>
      <c r="U119" s="56">
        <f>Calculations!AB92</f>
        <v>0</v>
      </c>
      <c r="V119" s="57">
        <f>Calculations!AC92</f>
        <v>0</v>
      </c>
      <c r="W119" s="56">
        <f>Calculations!AD92</f>
        <v>0</v>
      </c>
      <c r="X119" s="57">
        <f>Calculations!AE92</f>
        <v>0</v>
      </c>
      <c r="Y119" s="56">
        <f>Calculations!AF92</f>
        <v>0</v>
      </c>
      <c r="Z119" s="55">
        <f>Calculations!Q92</f>
        <v>0</v>
      </c>
      <c r="AA119" s="56">
        <f>Calculations!V92</f>
        <v>0</v>
      </c>
      <c r="AB119" s="57">
        <f>Calculations!AH92</f>
        <v>0</v>
      </c>
      <c r="AC119" s="56">
        <f>Calculations!AI92</f>
        <v>0</v>
      </c>
      <c r="AD119" s="56" t="s">
        <v>67</v>
      </c>
      <c r="AE119" s="58" t="s">
        <v>53</v>
      </c>
      <c r="AF119" s="39" t="s">
        <v>954</v>
      </c>
      <c r="AG119" s="59" t="s">
        <v>1504</v>
      </c>
      <c r="AH119" s="59" t="s">
        <v>979</v>
      </c>
      <c r="AI119" s="69" t="s">
        <v>1375</v>
      </c>
      <c r="AJ119" s="70" t="s">
        <v>1274</v>
      </c>
    </row>
    <row r="120" spans="2:36" ht="92.4" x14ac:dyDescent="0.25">
      <c r="B120" s="41" t="str">
        <f>Calculations!A93</f>
        <v>CfS:188</v>
      </c>
      <c r="C120" s="49" t="str">
        <f>Calculations!B93</f>
        <v>Land off Cheveril Lane, Bury</v>
      </c>
      <c r="D120" s="49" t="str">
        <f>Calculations!C93</f>
        <v>Natural/Open Space</v>
      </c>
      <c r="E120" s="50">
        <f>Calculations!D93</f>
        <v>6.4630081157832597</v>
      </c>
      <c r="F120" s="50">
        <f>Calculations!H93</f>
        <v>1.6326869526760637</v>
      </c>
      <c r="G120" s="51">
        <f>Calculations!L93</f>
        <v>25.262028507884622</v>
      </c>
      <c r="H120" s="50">
        <f>Calculations!G93</f>
        <v>1.06429527384939</v>
      </c>
      <c r="I120" s="51">
        <f>Calculations!K93</f>
        <v>16.467490907991948</v>
      </c>
      <c r="J120" s="50">
        <f>Calculations!F93</f>
        <v>0.22068517187449599</v>
      </c>
      <c r="K120" s="51">
        <f>Calculations!J93</f>
        <v>3.4145891188897401</v>
      </c>
      <c r="L120" s="50">
        <f>Calculations!E93</f>
        <v>3.54534071738331</v>
      </c>
      <c r="M120" s="51">
        <f>Calculations!I93</f>
        <v>54.855891465233697</v>
      </c>
      <c r="N120" s="50">
        <f>Calculations!Q93</f>
        <v>1.3861920736899411</v>
      </c>
      <c r="O120" s="51">
        <f>Calculations!V93</f>
        <v>21.448094275245186</v>
      </c>
      <c r="P120" s="50">
        <f>Calculations!O93</f>
        <v>0.78508014101738</v>
      </c>
      <c r="Q120" s="51">
        <f>Calculations!T93</f>
        <v>12.147286943677853</v>
      </c>
      <c r="R120" s="50">
        <f>Calculations!M93</f>
        <v>0.54742907961224996</v>
      </c>
      <c r="S120" s="51">
        <f>Calculations!R93</f>
        <v>8.470190193253476</v>
      </c>
      <c r="T120" s="52">
        <f>Calculations!AA93</f>
        <v>2.5610054857120802E-2</v>
      </c>
      <c r="U120" s="51">
        <f>Calculations!AB93</f>
        <v>0.39625596004712871</v>
      </c>
      <c r="V120" s="52">
        <f>Calculations!AC93</f>
        <v>0.138851871852151</v>
      </c>
      <c r="W120" s="51">
        <f>Calculations!AD93</f>
        <v>2.1484093685889389</v>
      </c>
      <c r="X120" s="52">
        <f>Calculations!AE93</f>
        <v>0.41122690687580998</v>
      </c>
      <c r="Y120" s="51">
        <f>Calculations!AF93</f>
        <v>6.3627787480500926</v>
      </c>
      <c r="Z120" s="50">
        <f>Calculations!Q93</f>
        <v>1.3861920736899411</v>
      </c>
      <c r="AA120" s="51">
        <f>Calculations!V93</f>
        <v>21.448094275245186</v>
      </c>
      <c r="AB120" s="52">
        <f>Calculations!AH93</f>
        <v>1.56081642533707</v>
      </c>
      <c r="AC120" s="51">
        <f>Calculations!AI93</f>
        <v>24.149999464265143</v>
      </c>
      <c r="AD120" s="51" t="s">
        <v>66</v>
      </c>
      <c r="AE120" s="53" t="s">
        <v>950</v>
      </c>
      <c r="AF120" s="49" t="s">
        <v>974</v>
      </c>
      <c r="AG120" s="54" t="s">
        <v>997</v>
      </c>
      <c r="AH120" s="54" t="s">
        <v>981</v>
      </c>
      <c r="AI120" s="69" t="s">
        <v>1248</v>
      </c>
      <c r="AJ120" s="95" t="s">
        <v>1306</v>
      </c>
    </row>
    <row r="121" spans="2:36" ht="92.4" x14ac:dyDescent="0.25">
      <c r="B121" s="19" t="str">
        <f>Calculations!A94</f>
        <v>CfS:189</v>
      </c>
      <c r="C121" s="39" t="str">
        <f>Calculations!B94</f>
        <v>Land End Farm, Pidley</v>
      </c>
      <c r="D121" s="39" t="str">
        <f>Calculations!C94</f>
        <v>Residential</v>
      </c>
      <c r="E121" s="55">
        <f>Calculations!D94</f>
        <v>1.10051757302456</v>
      </c>
      <c r="F121" s="55">
        <f>Calculations!H94</f>
        <v>1.10051757302456</v>
      </c>
      <c r="G121" s="56">
        <f>Calculations!L94</f>
        <v>100</v>
      </c>
      <c r="H121" s="55">
        <f>Calculations!G94</f>
        <v>0</v>
      </c>
      <c r="I121" s="56">
        <f>Calculations!K94</f>
        <v>0</v>
      </c>
      <c r="J121" s="55">
        <f>Calculations!F94</f>
        <v>0</v>
      </c>
      <c r="K121" s="56">
        <f>Calculations!J94</f>
        <v>0</v>
      </c>
      <c r="L121" s="55">
        <f>Calculations!E94</f>
        <v>0</v>
      </c>
      <c r="M121" s="56">
        <f>Calculations!I94</f>
        <v>0</v>
      </c>
      <c r="N121" s="55">
        <f>Calculations!Q94</f>
        <v>0.46178151455449529</v>
      </c>
      <c r="O121" s="56">
        <f>Calculations!V94</f>
        <v>41.960394442896352</v>
      </c>
      <c r="P121" s="55">
        <f>Calculations!O94</f>
        <v>0.19754689250386831</v>
      </c>
      <c r="Q121" s="56">
        <f>Calculations!T94</f>
        <v>17.95036238821238</v>
      </c>
      <c r="R121" s="55">
        <f>Calculations!M94</f>
        <v>8.5581961706634305E-2</v>
      </c>
      <c r="S121" s="56">
        <f>Calculations!R94</f>
        <v>7.7765193218522457</v>
      </c>
      <c r="T121" s="57">
        <f>Calculations!AA94</f>
        <v>0</v>
      </c>
      <c r="U121" s="56">
        <f>Calculations!AB94</f>
        <v>0</v>
      </c>
      <c r="V121" s="57">
        <f>Calculations!AC94</f>
        <v>0</v>
      </c>
      <c r="W121" s="56">
        <f>Calculations!AD94</f>
        <v>0</v>
      </c>
      <c r="X121" s="57">
        <f>Calculations!AE94</f>
        <v>0</v>
      </c>
      <c r="Y121" s="56">
        <f>Calculations!AF94</f>
        <v>0</v>
      </c>
      <c r="Z121" s="55">
        <f>Calculations!Q94</f>
        <v>0.46178151455449529</v>
      </c>
      <c r="AA121" s="56">
        <f>Calculations!V94</f>
        <v>41.960394442896352</v>
      </c>
      <c r="AB121" s="57">
        <f>Calculations!AH94</f>
        <v>0</v>
      </c>
      <c r="AC121" s="56">
        <f>Calculations!AI94</f>
        <v>0</v>
      </c>
      <c r="AD121" s="56" t="s">
        <v>64</v>
      </c>
      <c r="AE121" s="58" t="s">
        <v>53</v>
      </c>
      <c r="AF121" s="39" t="s">
        <v>974</v>
      </c>
      <c r="AG121" s="59" t="s">
        <v>966</v>
      </c>
      <c r="AH121" s="59" t="s">
        <v>967</v>
      </c>
      <c r="AI121" s="70" t="s">
        <v>1340</v>
      </c>
      <c r="AJ121" s="70" t="s">
        <v>1277</v>
      </c>
    </row>
    <row r="122" spans="2:36" ht="92.4" x14ac:dyDescent="0.25">
      <c r="B122" s="19" t="str">
        <f>Calculations!A95</f>
        <v>CfS:190</v>
      </c>
      <c r="C122" s="39" t="str">
        <f>Calculations!B95</f>
        <v>Old Football Field, Warboys Road, Pidley</v>
      </c>
      <c r="D122" s="39" t="str">
        <f>Calculations!C95</f>
        <v>Residential</v>
      </c>
      <c r="E122" s="55">
        <f>Calculations!D95</f>
        <v>1.92392873146808</v>
      </c>
      <c r="F122" s="55">
        <f>Calculations!H95</f>
        <v>1.92392873146808</v>
      </c>
      <c r="G122" s="56">
        <f>Calculations!L95</f>
        <v>100</v>
      </c>
      <c r="H122" s="55">
        <f>Calculations!G95</f>
        <v>0</v>
      </c>
      <c r="I122" s="56">
        <f>Calculations!K95</f>
        <v>0</v>
      </c>
      <c r="J122" s="55">
        <f>Calculations!F95</f>
        <v>0</v>
      </c>
      <c r="K122" s="56">
        <f>Calculations!J95</f>
        <v>0</v>
      </c>
      <c r="L122" s="55">
        <f>Calculations!E95</f>
        <v>0</v>
      </c>
      <c r="M122" s="56">
        <f>Calculations!I95</f>
        <v>0</v>
      </c>
      <c r="N122" s="55">
        <f>Calculations!Q95</f>
        <v>8.7757813479685698E-2</v>
      </c>
      <c r="O122" s="56">
        <f>Calculations!V95</f>
        <v>4.5613858790247859</v>
      </c>
      <c r="P122" s="55">
        <f>Calculations!O95</f>
        <v>3.0753784179434199E-2</v>
      </c>
      <c r="Q122" s="56">
        <f>Calculations!T95</f>
        <v>1.5984887421462388</v>
      </c>
      <c r="R122" s="55">
        <f>Calculations!M95</f>
        <v>1.5519954708928699E-2</v>
      </c>
      <c r="S122" s="56">
        <f>Calculations!R95</f>
        <v>0.80668033358418567</v>
      </c>
      <c r="T122" s="57">
        <f>Calculations!AA95</f>
        <v>0</v>
      </c>
      <c r="U122" s="56">
        <f>Calculations!AB95</f>
        <v>0</v>
      </c>
      <c r="V122" s="57">
        <f>Calculations!AC95</f>
        <v>0</v>
      </c>
      <c r="W122" s="56">
        <f>Calculations!AD95</f>
        <v>0</v>
      </c>
      <c r="X122" s="57">
        <f>Calculations!AE95</f>
        <v>0</v>
      </c>
      <c r="Y122" s="56">
        <f>Calculations!AF95</f>
        <v>0</v>
      </c>
      <c r="Z122" s="55">
        <f>Calculations!Q95</f>
        <v>8.7757813479685698E-2</v>
      </c>
      <c r="AA122" s="56">
        <f>Calculations!V95</f>
        <v>4.5613858790247859</v>
      </c>
      <c r="AB122" s="57">
        <f>Calculations!AH95</f>
        <v>0</v>
      </c>
      <c r="AC122" s="56">
        <f>Calculations!AI95</f>
        <v>0</v>
      </c>
      <c r="AD122" s="56" t="s">
        <v>64</v>
      </c>
      <c r="AE122" s="58" t="s">
        <v>53</v>
      </c>
      <c r="AF122" s="39" t="s">
        <v>974</v>
      </c>
      <c r="AG122" s="59" t="s">
        <v>966</v>
      </c>
      <c r="AH122" s="59" t="s">
        <v>967</v>
      </c>
      <c r="AI122" s="70" t="s">
        <v>1340</v>
      </c>
      <c r="AJ122" s="70" t="s">
        <v>1277</v>
      </c>
    </row>
    <row r="123" spans="2:36" ht="79.2" x14ac:dyDescent="0.25">
      <c r="B123" s="19" t="str">
        <f>Calculations!A96</f>
        <v>CfS:192</v>
      </c>
      <c r="C123" s="39" t="str">
        <f>Calculations!B96</f>
        <v>Land adjacent to Chapel Lane, Great Gidding</v>
      </c>
      <c r="D123" s="39" t="str">
        <f>Calculations!C96</f>
        <v>Residential</v>
      </c>
      <c r="E123" s="55">
        <f>Calculations!D96</f>
        <v>5.5375853518970599</v>
      </c>
      <c r="F123" s="55">
        <f>Calculations!H96</f>
        <v>5.5375853518970599</v>
      </c>
      <c r="G123" s="56">
        <f>Calculations!L96</f>
        <v>100</v>
      </c>
      <c r="H123" s="55">
        <f>Calculations!G96</f>
        <v>0</v>
      </c>
      <c r="I123" s="56">
        <f>Calculations!K96</f>
        <v>0</v>
      </c>
      <c r="J123" s="55">
        <f>Calculations!F96</f>
        <v>0</v>
      </c>
      <c r="K123" s="56">
        <f>Calculations!J96</f>
        <v>0</v>
      </c>
      <c r="L123" s="55">
        <f>Calculations!E96</f>
        <v>0</v>
      </c>
      <c r="M123" s="56">
        <f>Calculations!I96</f>
        <v>0</v>
      </c>
      <c r="N123" s="55">
        <f>Calculations!Q96</f>
        <v>0.49291504605070102</v>
      </c>
      <c r="O123" s="56">
        <f>Calculations!V96</f>
        <v>8.9012631811054383</v>
      </c>
      <c r="P123" s="55">
        <f>Calculations!O96</f>
        <v>0.3949630836797281</v>
      </c>
      <c r="Q123" s="56">
        <f>Calculations!T96</f>
        <v>7.1324062489514866</v>
      </c>
      <c r="R123" s="55">
        <f>Calculations!M96</f>
        <v>0.326525691757931</v>
      </c>
      <c r="S123" s="56">
        <f>Calculations!R96</f>
        <v>5.8965356018588526</v>
      </c>
      <c r="T123" s="57">
        <f>Calculations!AA96</f>
        <v>0</v>
      </c>
      <c r="U123" s="56">
        <f>Calculations!AB96</f>
        <v>0</v>
      </c>
      <c r="V123" s="57">
        <f>Calculations!AC96</f>
        <v>0</v>
      </c>
      <c r="W123" s="56">
        <f>Calculations!AD96</f>
        <v>0</v>
      </c>
      <c r="X123" s="57">
        <f>Calculations!AE96</f>
        <v>0</v>
      </c>
      <c r="Y123" s="56">
        <f>Calculations!AF96</f>
        <v>0</v>
      </c>
      <c r="Z123" s="55">
        <f>Calculations!Q96</f>
        <v>0.49291504605070102</v>
      </c>
      <c r="AA123" s="56">
        <f>Calculations!V96</f>
        <v>8.9012631811054383</v>
      </c>
      <c r="AB123" s="57">
        <f>Calculations!AH96</f>
        <v>0</v>
      </c>
      <c r="AC123" s="56">
        <f>Calculations!AI96</f>
        <v>0</v>
      </c>
      <c r="AD123" s="56" t="s">
        <v>64</v>
      </c>
      <c r="AE123" s="58" t="s">
        <v>53</v>
      </c>
      <c r="AF123" s="39" t="s">
        <v>974</v>
      </c>
      <c r="AG123" s="59" t="s">
        <v>966</v>
      </c>
      <c r="AH123" s="59" t="s">
        <v>967</v>
      </c>
      <c r="AI123" s="69" t="s">
        <v>1071</v>
      </c>
      <c r="AJ123" s="70" t="s">
        <v>1277</v>
      </c>
    </row>
    <row r="124" spans="2:36" ht="39.6" x14ac:dyDescent="0.25">
      <c r="B124" s="19" t="str">
        <f>Calculations!A97</f>
        <v>CfS:193</v>
      </c>
      <c r="C124" s="39" t="str">
        <f>Calculations!B97</f>
        <v>Land south of Great Gidding Village Hall, Great Gidding</v>
      </c>
      <c r="D124" s="39" t="str">
        <f>Calculations!C97</f>
        <v>Residential</v>
      </c>
      <c r="E124" s="55">
        <f>Calculations!D97</f>
        <v>0.66490443834183299</v>
      </c>
      <c r="F124" s="55">
        <f>Calculations!H97</f>
        <v>0.66490443834183299</v>
      </c>
      <c r="G124" s="56">
        <f>Calculations!L97</f>
        <v>100</v>
      </c>
      <c r="H124" s="55">
        <f>Calculations!G97</f>
        <v>0</v>
      </c>
      <c r="I124" s="56">
        <f>Calculations!K97</f>
        <v>0</v>
      </c>
      <c r="J124" s="55">
        <f>Calculations!F97</f>
        <v>0</v>
      </c>
      <c r="K124" s="56">
        <f>Calculations!J97</f>
        <v>0</v>
      </c>
      <c r="L124" s="55">
        <f>Calculations!E97</f>
        <v>0</v>
      </c>
      <c r="M124" s="56">
        <f>Calculations!I97</f>
        <v>0</v>
      </c>
      <c r="N124" s="55">
        <f>Calculations!Q97</f>
        <v>7.9631152521663098E-2</v>
      </c>
      <c r="O124" s="56">
        <f>Calculations!V97</f>
        <v>11.976330421293421</v>
      </c>
      <c r="P124" s="55">
        <f>Calculations!O97</f>
        <v>5.6839157348844996E-2</v>
      </c>
      <c r="Q124" s="56">
        <f>Calculations!T97</f>
        <v>8.5484701366399207</v>
      </c>
      <c r="R124" s="55">
        <f>Calculations!M97</f>
        <v>3.5197180254195701E-2</v>
      </c>
      <c r="S124" s="56">
        <f>Calculations!R97</f>
        <v>5.2935697559745467</v>
      </c>
      <c r="T124" s="57">
        <f>Calculations!AA97</f>
        <v>0</v>
      </c>
      <c r="U124" s="56">
        <f>Calculations!AB97</f>
        <v>0</v>
      </c>
      <c r="V124" s="57">
        <f>Calculations!AC97</f>
        <v>0</v>
      </c>
      <c r="W124" s="56">
        <f>Calculations!AD97</f>
        <v>0</v>
      </c>
      <c r="X124" s="57">
        <f>Calculations!AE97</f>
        <v>0</v>
      </c>
      <c r="Y124" s="56">
        <f>Calculations!AF97</f>
        <v>0</v>
      </c>
      <c r="Z124" s="55">
        <f>Calculations!Q97</f>
        <v>7.9631152521663098E-2</v>
      </c>
      <c r="AA124" s="56">
        <f>Calculations!V97</f>
        <v>11.976330421293421</v>
      </c>
      <c r="AB124" s="57">
        <f>Calculations!AH97</f>
        <v>0</v>
      </c>
      <c r="AC124" s="56">
        <f>Calculations!AI97</f>
        <v>0</v>
      </c>
      <c r="AD124" s="56" t="s">
        <v>64</v>
      </c>
      <c r="AE124" s="58" t="s">
        <v>53</v>
      </c>
      <c r="AF124" s="39" t="s">
        <v>974</v>
      </c>
      <c r="AG124" s="59" t="s">
        <v>966</v>
      </c>
      <c r="AH124" s="59" t="s">
        <v>967</v>
      </c>
      <c r="AI124" s="70" t="s">
        <v>1270</v>
      </c>
      <c r="AJ124" s="70" t="s">
        <v>1277</v>
      </c>
    </row>
    <row r="125" spans="2:36" ht="39.6" x14ac:dyDescent="0.25">
      <c r="B125" s="19" t="str">
        <f>Calculations!A98</f>
        <v>CfS:194</v>
      </c>
      <c r="C125" s="39" t="str">
        <f>Calculations!B98</f>
        <v>Land adjacent to 52 Main Street, Great Gidding</v>
      </c>
      <c r="D125" s="39" t="str">
        <f>Calculations!C98</f>
        <v>Residential</v>
      </c>
      <c r="E125" s="55">
        <f>Calculations!D98</f>
        <v>7.4805114778294199E-2</v>
      </c>
      <c r="F125" s="55">
        <f>Calculations!H98</f>
        <v>7.4805114778294199E-2</v>
      </c>
      <c r="G125" s="56">
        <f>Calculations!L98</f>
        <v>100</v>
      </c>
      <c r="H125" s="55">
        <f>Calculations!G98</f>
        <v>0</v>
      </c>
      <c r="I125" s="56">
        <f>Calculations!K98</f>
        <v>0</v>
      </c>
      <c r="J125" s="55">
        <f>Calculations!F98</f>
        <v>0</v>
      </c>
      <c r="K125" s="56">
        <f>Calculations!J98</f>
        <v>0</v>
      </c>
      <c r="L125" s="55">
        <f>Calculations!E98</f>
        <v>0</v>
      </c>
      <c r="M125" s="56">
        <f>Calculations!I98</f>
        <v>0</v>
      </c>
      <c r="N125" s="55">
        <f>Calculations!Q98</f>
        <v>2.4674110131454597E-4</v>
      </c>
      <c r="O125" s="56">
        <f>Calculations!V98</f>
        <v>0.32984522789094295</v>
      </c>
      <c r="P125" s="55">
        <f>Calculations!O98</f>
        <v>2.4674110131454597E-4</v>
      </c>
      <c r="Q125" s="56">
        <f>Calculations!T98</f>
        <v>0.32984522789094295</v>
      </c>
      <c r="R125" s="55">
        <f>Calculations!M98</f>
        <v>0</v>
      </c>
      <c r="S125" s="56">
        <f>Calculations!R98</f>
        <v>0</v>
      </c>
      <c r="T125" s="57">
        <f>Calculations!AA98</f>
        <v>0</v>
      </c>
      <c r="U125" s="56">
        <f>Calculations!AB98</f>
        <v>0</v>
      </c>
      <c r="V125" s="57">
        <f>Calculations!AC98</f>
        <v>0</v>
      </c>
      <c r="W125" s="56">
        <f>Calculations!AD98</f>
        <v>0</v>
      </c>
      <c r="X125" s="57">
        <f>Calculations!AE98</f>
        <v>0</v>
      </c>
      <c r="Y125" s="56">
        <f>Calculations!AF98</f>
        <v>0</v>
      </c>
      <c r="Z125" s="55">
        <f>Calculations!Q98</f>
        <v>2.4674110131454597E-4</v>
      </c>
      <c r="AA125" s="56">
        <f>Calculations!V98</f>
        <v>0.32984522789094295</v>
      </c>
      <c r="AB125" s="57">
        <f>Calculations!AH98</f>
        <v>0</v>
      </c>
      <c r="AC125" s="56">
        <f>Calculations!AI98</f>
        <v>0</v>
      </c>
      <c r="AD125" s="56" t="s">
        <v>64</v>
      </c>
      <c r="AE125" s="58" t="s">
        <v>53</v>
      </c>
      <c r="AF125" s="39" t="s">
        <v>974</v>
      </c>
      <c r="AG125" s="59" t="s">
        <v>966</v>
      </c>
      <c r="AH125" s="59" t="s">
        <v>967</v>
      </c>
      <c r="AI125" s="72" t="s">
        <v>1044</v>
      </c>
      <c r="AJ125" s="70" t="s">
        <v>1277</v>
      </c>
    </row>
    <row r="126" spans="2:36" ht="105.6" x14ac:dyDescent="0.25">
      <c r="B126" s="19" t="str">
        <f>Calculations!A99</f>
        <v>CfS:195</v>
      </c>
      <c r="C126" s="39" t="str">
        <f>Calculations!B99</f>
        <v>Land East of Vinegar Hill, Alconbury Weston</v>
      </c>
      <c r="D126" s="39" t="str">
        <f>Calculations!C99</f>
        <v>Residential</v>
      </c>
      <c r="E126" s="55">
        <f>Calculations!D99</f>
        <v>1.60547535060322</v>
      </c>
      <c r="F126" s="55">
        <f>Calculations!H99</f>
        <v>1.60547535060322</v>
      </c>
      <c r="G126" s="56">
        <f>Calculations!L99</f>
        <v>100</v>
      </c>
      <c r="H126" s="55">
        <f>Calculations!G99</f>
        <v>0</v>
      </c>
      <c r="I126" s="56">
        <f>Calculations!K99</f>
        <v>0</v>
      </c>
      <c r="J126" s="55">
        <f>Calculations!F99</f>
        <v>0</v>
      </c>
      <c r="K126" s="56">
        <f>Calculations!J99</f>
        <v>0</v>
      </c>
      <c r="L126" s="55">
        <f>Calculations!E99</f>
        <v>0</v>
      </c>
      <c r="M126" s="56">
        <f>Calculations!I99</f>
        <v>0</v>
      </c>
      <c r="N126" s="55">
        <f>Calculations!Q99</f>
        <v>9.30517502985653E-2</v>
      </c>
      <c r="O126" s="56">
        <f>Calculations!V99</f>
        <v>5.7959002773604258</v>
      </c>
      <c r="P126" s="55">
        <f>Calculations!O99</f>
        <v>5.9921533940917898E-2</v>
      </c>
      <c r="Q126" s="56">
        <f>Calculations!T99</f>
        <v>3.7323235089472897</v>
      </c>
      <c r="R126" s="55">
        <f>Calculations!M99</f>
        <v>2.89383631502125E-2</v>
      </c>
      <c r="S126" s="56">
        <f>Calculations!R99</f>
        <v>1.8024794425737887</v>
      </c>
      <c r="T126" s="57">
        <f>Calculations!AA99</f>
        <v>0</v>
      </c>
      <c r="U126" s="56">
        <f>Calculations!AB99</f>
        <v>0</v>
      </c>
      <c r="V126" s="57">
        <f>Calculations!AC99</f>
        <v>0</v>
      </c>
      <c r="W126" s="56">
        <f>Calculations!AD99</f>
        <v>0</v>
      </c>
      <c r="X126" s="57">
        <f>Calculations!AE99</f>
        <v>0</v>
      </c>
      <c r="Y126" s="56">
        <f>Calculations!AF99</f>
        <v>0</v>
      </c>
      <c r="Z126" s="55">
        <f>Calculations!Q99</f>
        <v>9.30517502985653E-2</v>
      </c>
      <c r="AA126" s="56">
        <f>Calculations!V99</f>
        <v>5.7959002773604258</v>
      </c>
      <c r="AB126" s="57">
        <f>Calculations!AH99</f>
        <v>0</v>
      </c>
      <c r="AC126" s="56">
        <f>Calculations!AI99</f>
        <v>0</v>
      </c>
      <c r="AD126" s="56" t="s">
        <v>64</v>
      </c>
      <c r="AE126" s="58" t="s">
        <v>53</v>
      </c>
      <c r="AF126" s="39" t="s">
        <v>974</v>
      </c>
      <c r="AG126" s="59" t="s">
        <v>966</v>
      </c>
      <c r="AH126" s="59" t="s">
        <v>967</v>
      </c>
      <c r="AI126" s="45" t="s">
        <v>1292</v>
      </c>
      <c r="AJ126" s="45" t="s">
        <v>1277</v>
      </c>
    </row>
    <row r="127" spans="2:36" ht="92.4" x14ac:dyDescent="0.25">
      <c r="B127" s="19" t="str">
        <f>Calculations!A100</f>
        <v>CfS:196</v>
      </c>
      <c r="C127" s="39" t="str">
        <f>Calculations!B100</f>
        <v>Land at New Manor Farm, Houghton and Wyton</v>
      </c>
      <c r="D127" s="39" t="str">
        <f>Calculations!C100</f>
        <v>Commercial</v>
      </c>
      <c r="E127" s="55">
        <f>Calculations!D100</f>
        <v>5.0043719006752596</v>
      </c>
      <c r="F127" s="55">
        <f>Calculations!H100</f>
        <v>5.0043719006752596</v>
      </c>
      <c r="G127" s="56">
        <f>Calculations!L100</f>
        <v>100</v>
      </c>
      <c r="H127" s="55">
        <f>Calculations!G100</f>
        <v>0</v>
      </c>
      <c r="I127" s="56">
        <f>Calculations!K100</f>
        <v>0</v>
      </c>
      <c r="J127" s="55">
        <f>Calculations!F100</f>
        <v>0</v>
      </c>
      <c r="K127" s="56">
        <f>Calculations!J100</f>
        <v>0</v>
      </c>
      <c r="L127" s="55">
        <f>Calculations!E100</f>
        <v>0</v>
      </c>
      <c r="M127" s="56">
        <f>Calculations!I100</f>
        <v>0</v>
      </c>
      <c r="N127" s="55">
        <f>Calculations!Q100</f>
        <v>0.40741846706631923</v>
      </c>
      <c r="O127" s="56">
        <f>Calculations!V100</f>
        <v>8.1412507933581963</v>
      </c>
      <c r="P127" s="55">
        <f>Calculations!O100</f>
        <v>0.1697817327490832</v>
      </c>
      <c r="Q127" s="56">
        <f>Calculations!T100</f>
        <v>3.3926681733260846</v>
      </c>
      <c r="R127" s="55">
        <f>Calculations!M100</f>
        <v>0.113188226318387</v>
      </c>
      <c r="S127" s="56">
        <f>Calculations!R100</f>
        <v>2.2617868648633821</v>
      </c>
      <c r="T127" s="57">
        <f>Calculations!AA100</f>
        <v>0</v>
      </c>
      <c r="U127" s="56">
        <f>Calculations!AB100</f>
        <v>0</v>
      </c>
      <c r="V127" s="57">
        <f>Calculations!AC100</f>
        <v>0</v>
      </c>
      <c r="W127" s="56">
        <f>Calculations!AD100</f>
        <v>0</v>
      </c>
      <c r="X127" s="57">
        <f>Calculations!AE100</f>
        <v>0</v>
      </c>
      <c r="Y127" s="56">
        <f>Calculations!AF100</f>
        <v>0</v>
      </c>
      <c r="Z127" s="55">
        <f>Calculations!Q100</f>
        <v>0.40741846706631923</v>
      </c>
      <c r="AA127" s="56">
        <f>Calculations!V100</f>
        <v>8.1412507933581963</v>
      </c>
      <c r="AB127" s="57">
        <f>Calculations!AH100</f>
        <v>0</v>
      </c>
      <c r="AC127" s="56">
        <f>Calculations!AI100</f>
        <v>0</v>
      </c>
      <c r="AD127" s="56" t="s">
        <v>64</v>
      </c>
      <c r="AE127" s="58" t="s">
        <v>52</v>
      </c>
      <c r="AF127" s="39" t="s">
        <v>974</v>
      </c>
      <c r="AG127" s="59" t="s">
        <v>966</v>
      </c>
      <c r="AH127" s="59" t="s">
        <v>967</v>
      </c>
      <c r="AI127" s="69" t="s">
        <v>1392</v>
      </c>
      <c r="AJ127" s="70" t="s">
        <v>1277</v>
      </c>
    </row>
    <row r="128" spans="2:36" ht="290.39999999999998" x14ac:dyDescent="0.25">
      <c r="B128" s="19" t="str">
        <f>Calculations!A101</f>
        <v>CfS:197</v>
      </c>
      <c r="C128" s="39" t="str">
        <f>Calculations!B101</f>
        <v>Sapley Park Garden Village</v>
      </c>
      <c r="D128" s="39" t="str">
        <f>Calculations!C101</f>
        <v>Mixed Use</v>
      </c>
      <c r="E128" s="55">
        <f>Calculations!D101</f>
        <v>579.90076783047004</v>
      </c>
      <c r="F128" s="55">
        <f>Calculations!H101</f>
        <v>576.12536445005571</v>
      </c>
      <c r="G128" s="56">
        <f>Calculations!L101</f>
        <v>99.34895699577379</v>
      </c>
      <c r="H128" s="55">
        <f>Calculations!G101</f>
        <v>1.31868794874873</v>
      </c>
      <c r="I128" s="56">
        <f>Calculations!K101</f>
        <v>0.22739889682888628</v>
      </c>
      <c r="J128" s="55">
        <f>Calculations!F101</f>
        <v>1.2186281609542899</v>
      </c>
      <c r="K128" s="56">
        <f>Calculations!J101</f>
        <v>0.21014425718273014</v>
      </c>
      <c r="L128" s="55">
        <f>Calculations!E101</f>
        <v>1.2380872707113899</v>
      </c>
      <c r="M128" s="56">
        <f>Calculations!I101</f>
        <v>0.21349985021460366</v>
      </c>
      <c r="N128" s="55">
        <f>Calculations!Q101</f>
        <v>47.537602128290487</v>
      </c>
      <c r="O128" s="56">
        <f>Calculations!V101</f>
        <v>8.1975408148084696</v>
      </c>
      <c r="P128" s="55">
        <f>Calculations!O101</f>
        <v>26.850660266393088</v>
      </c>
      <c r="Q128" s="56">
        <f>Calculations!T101</f>
        <v>4.630216367335918</v>
      </c>
      <c r="R128" s="55">
        <f>Calculations!M101</f>
        <v>17.824934049437999</v>
      </c>
      <c r="S128" s="56">
        <f>Calculations!R101</f>
        <v>3.0737903859180604</v>
      </c>
      <c r="T128" s="57">
        <f>Calculations!AA101</f>
        <v>1.01695508985661</v>
      </c>
      <c r="U128" s="56">
        <f>Calculations!AB101</f>
        <v>0.17536708800390996</v>
      </c>
      <c r="V128" s="57">
        <f>Calculations!AC101</f>
        <v>0.227694401142949</v>
      </c>
      <c r="W128" s="56">
        <f>Calculations!AD101</f>
        <v>3.9264373109006448E-2</v>
      </c>
      <c r="X128" s="57">
        <f>Calculations!AE101</f>
        <v>0.25838721059368702</v>
      </c>
      <c r="Y128" s="56">
        <f>Calculations!AF101</f>
        <v>4.4557142347020434E-2</v>
      </c>
      <c r="Z128" s="55">
        <f>Calculations!Q101</f>
        <v>47.537602128290487</v>
      </c>
      <c r="AA128" s="56">
        <f>Calculations!V101</f>
        <v>8.1975408148084696</v>
      </c>
      <c r="AB128" s="57">
        <f>Calculations!AH101</f>
        <v>0</v>
      </c>
      <c r="AC128" s="56">
        <f>Calculations!AI101</f>
        <v>0</v>
      </c>
      <c r="AD128" s="56" t="s">
        <v>64</v>
      </c>
      <c r="AE128" s="58" t="s">
        <v>53</v>
      </c>
      <c r="AF128" s="39" t="s">
        <v>978</v>
      </c>
      <c r="AG128" s="59" t="s">
        <v>955</v>
      </c>
      <c r="AH128" s="59" t="s">
        <v>996</v>
      </c>
      <c r="AI128" s="69" t="s">
        <v>1276</v>
      </c>
      <c r="AJ128" s="70" t="s">
        <v>1277</v>
      </c>
    </row>
    <row r="129" spans="2:36" ht="118.8" x14ac:dyDescent="0.25">
      <c r="B129" s="41" t="str">
        <f>Calculations!A102</f>
        <v>CfS:198</v>
      </c>
      <c r="C129" s="49" t="str">
        <f>Calculations!B102</f>
        <v>Land to the North of Houghton Road (larger site), St Ives</v>
      </c>
      <c r="D129" s="49" t="str">
        <f>Calculations!C102</f>
        <v>Mixed Use</v>
      </c>
      <c r="E129" s="50">
        <f>Calculations!D102</f>
        <v>23.674100374490902</v>
      </c>
      <c r="F129" s="50">
        <f>Calculations!H102</f>
        <v>23.674100374490902</v>
      </c>
      <c r="G129" s="51">
        <f>Calculations!L102</f>
        <v>100</v>
      </c>
      <c r="H129" s="50">
        <f>Calculations!G102</f>
        <v>0</v>
      </c>
      <c r="I129" s="51">
        <f>Calculations!K102</f>
        <v>0</v>
      </c>
      <c r="J129" s="50">
        <f>Calculations!F102</f>
        <v>0</v>
      </c>
      <c r="K129" s="51">
        <f>Calculations!J102</f>
        <v>0</v>
      </c>
      <c r="L129" s="50">
        <f>Calculations!E102</f>
        <v>0</v>
      </c>
      <c r="M129" s="51">
        <f>Calculations!I102</f>
        <v>0</v>
      </c>
      <c r="N129" s="50">
        <f>Calculations!Q102</f>
        <v>1.8809771939472419</v>
      </c>
      <c r="O129" s="51">
        <f>Calculations!V102</f>
        <v>7.9452953404472977</v>
      </c>
      <c r="P129" s="50">
        <f>Calculations!O102</f>
        <v>0.89594072085988996</v>
      </c>
      <c r="Q129" s="51">
        <f>Calculations!T102</f>
        <v>3.7844763124569489</v>
      </c>
      <c r="R129" s="50">
        <f>Calculations!M102</f>
        <v>0.52737722674926002</v>
      </c>
      <c r="S129" s="51">
        <f>Calculations!R102</f>
        <v>2.227654772121836</v>
      </c>
      <c r="T129" s="52">
        <f>Calculations!AA102</f>
        <v>0</v>
      </c>
      <c r="U129" s="51">
        <f>Calculations!AB102</f>
        <v>0</v>
      </c>
      <c r="V129" s="52">
        <f>Calculations!AC102</f>
        <v>0</v>
      </c>
      <c r="W129" s="51">
        <f>Calculations!AD102</f>
        <v>0</v>
      </c>
      <c r="X129" s="52">
        <f>Calculations!AE102</f>
        <v>0</v>
      </c>
      <c r="Y129" s="51">
        <f>Calculations!AF102</f>
        <v>0</v>
      </c>
      <c r="Z129" s="50">
        <f>Calculations!Q102</f>
        <v>1.8809771939472419</v>
      </c>
      <c r="AA129" s="51">
        <f>Calculations!V102</f>
        <v>7.9452953404472977</v>
      </c>
      <c r="AB129" s="52">
        <f>Calculations!AH102</f>
        <v>0</v>
      </c>
      <c r="AC129" s="51">
        <f>Calculations!AI102</f>
        <v>0</v>
      </c>
      <c r="AD129" s="51" t="s">
        <v>64</v>
      </c>
      <c r="AE129" s="53" t="s">
        <v>53</v>
      </c>
      <c r="AF129" s="49" t="s">
        <v>974</v>
      </c>
      <c r="AG129" s="54" t="s">
        <v>966</v>
      </c>
      <c r="AH129" s="54" t="s">
        <v>967</v>
      </c>
      <c r="AI129" s="69" t="s">
        <v>1203</v>
      </c>
      <c r="AJ129" s="95" t="s">
        <v>1491</v>
      </c>
    </row>
    <row r="130" spans="2:36" ht="52.8" x14ac:dyDescent="0.25">
      <c r="B130" s="19" t="str">
        <f>Calculations!A103</f>
        <v>CfS:199</v>
      </c>
      <c r="C130" s="39" t="str">
        <f>Calculations!B103</f>
        <v>Land Adjacent to Manor Court, Offord Cluny</v>
      </c>
      <c r="D130" s="39" t="str">
        <f>Calculations!C103</f>
        <v>Residential</v>
      </c>
      <c r="E130" s="55">
        <f>Calculations!D103</f>
        <v>0.23874818886101701</v>
      </c>
      <c r="F130" s="55">
        <f>Calculations!H103</f>
        <v>0.23874818886101701</v>
      </c>
      <c r="G130" s="56">
        <f>Calculations!L103</f>
        <v>100</v>
      </c>
      <c r="H130" s="55">
        <f>Calculations!G103</f>
        <v>0</v>
      </c>
      <c r="I130" s="56">
        <f>Calculations!K103</f>
        <v>0</v>
      </c>
      <c r="J130" s="55">
        <f>Calculations!F103</f>
        <v>0</v>
      </c>
      <c r="K130" s="56">
        <f>Calculations!J103</f>
        <v>0</v>
      </c>
      <c r="L130" s="55">
        <f>Calculations!E103</f>
        <v>0</v>
      </c>
      <c r="M130" s="56">
        <f>Calculations!I103</f>
        <v>0</v>
      </c>
      <c r="N130" s="55">
        <f>Calculations!Q103</f>
        <v>3.3216523081227071E-2</v>
      </c>
      <c r="O130" s="56">
        <f>Calculations!V103</f>
        <v>13.912785365908462</v>
      </c>
      <c r="P130" s="55">
        <f>Calculations!O103</f>
        <v>2.2409673434356171E-2</v>
      </c>
      <c r="Q130" s="56">
        <f>Calculations!T103</f>
        <v>9.3863218570430966</v>
      </c>
      <c r="R130" s="55">
        <f>Calculations!M103</f>
        <v>1.28055276071594E-2</v>
      </c>
      <c r="S130" s="56">
        <f>Calculations!R103</f>
        <v>5.3636124605803435</v>
      </c>
      <c r="T130" s="57">
        <f>Calculations!AA103</f>
        <v>0</v>
      </c>
      <c r="U130" s="56">
        <f>Calculations!AB103</f>
        <v>0</v>
      </c>
      <c r="V130" s="57">
        <f>Calculations!AC103</f>
        <v>0</v>
      </c>
      <c r="W130" s="56">
        <f>Calculations!AD103</f>
        <v>0</v>
      </c>
      <c r="X130" s="57">
        <f>Calculations!AE103</f>
        <v>0</v>
      </c>
      <c r="Y130" s="56">
        <f>Calculations!AF103</f>
        <v>0</v>
      </c>
      <c r="Z130" s="55">
        <f>Calculations!Q103</f>
        <v>3.3216523081227071E-2</v>
      </c>
      <c r="AA130" s="56">
        <f>Calculations!V103</f>
        <v>13.912785365908462</v>
      </c>
      <c r="AB130" s="57">
        <f>Calculations!AH103</f>
        <v>0.23874818886101701</v>
      </c>
      <c r="AC130" s="56">
        <f>Calculations!AI103</f>
        <v>100</v>
      </c>
      <c r="AD130" s="56" t="s">
        <v>65</v>
      </c>
      <c r="AE130" s="58" t="s">
        <v>53</v>
      </c>
      <c r="AF130" s="39" t="s">
        <v>974</v>
      </c>
      <c r="AG130" s="59" t="s">
        <v>968</v>
      </c>
      <c r="AH130" s="59" t="s">
        <v>967</v>
      </c>
      <c r="AI130" s="69" t="s">
        <v>1031</v>
      </c>
      <c r="AJ130" s="70" t="s">
        <v>1277</v>
      </c>
    </row>
    <row r="131" spans="2:36" ht="171.6" x14ac:dyDescent="0.25">
      <c r="B131" s="19" t="str">
        <f>Calculations!A104</f>
        <v>CfS:2</v>
      </c>
      <c r="C131" s="39" t="str">
        <f>Calculations!B104</f>
        <v>Royal Oak Gardens, High Street, Hemingford Abbots</v>
      </c>
      <c r="D131" s="39" t="str">
        <f>Calculations!C104</f>
        <v>Residential</v>
      </c>
      <c r="E131" s="55">
        <f>Calculations!D104</f>
        <v>1.1822482550739699</v>
      </c>
      <c r="F131" s="55">
        <f>Calculations!H104</f>
        <v>2.1042595443887535E-10</v>
      </c>
      <c r="G131" s="56">
        <f>Calculations!L104</f>
        <v>1.7798795941188306E-8</v>
      </c>
      <c r="H131" s="55">
        <f>Calculations!G104</f>
        <v>0.37497524689123901</v>
      </c>
      <c r="I131" s="56">
        <f>Calculations!K104</f>
        <v>31.717132614230657</v>
      </c>
      <c r="J131" s="55">
        <f>Calculations!F104</f>
        <v>0.80727300797230495</v>
      </c>
      <c r="K131" s="56">
        <f>Calculations!J104</f>
        <v>68.282867367970539</v>
      </c>
      <c r="L131" s="55">
        <f>Calculations!E104</f>
        <v>0</v>
      </c>
      <c r="M131" s="56">
        <f>Calculations!I104</f>
        <v>0</v>
      </c>
      <c r="N131" s="55">
        <f>Calculations!Q104</f>
        <v>0.46680010279365869</v>
      </c>
      <c r="O131" s="56">
        <f>Calculations!V104</f>
        <v>39.484101650414559</v>
      </c>
      <c r="P131" s="55">
        <f>Calculations!O104</f>
        <v>4.4321936847147199E-3</v>
      </c>
      <c r="Q131" s="56">
        <f>Calculations!T104</f>
        <v>0.37489534585419287</v>
      </c>
      <c r="R131" s="55">
        <f>Calculations!M104</f>
        <v>1.9140470318227E-3</v>
      </c>
      <c r="S131" s="56">
        <f>Calculations!R104</f>
        <v>0.16189890943869006</v>
      </c>
      <c r="T131" s="57">
        <f>Calculations!AA104</f>
        <v>0</v>
      </c>
      <c r="U131" s="56">
        <f>Calculations!AB104</f>
        <v>0</v>
      </c>
      <c r="V131" s="57">
        <f>Calculations!AC104</f>
        <v>0.37497524689123901</v>
      </c>
      <c r="W131" s="56">
        <f>Calculations!AD104</f>
        <v>31.717132614230657</v>
      </c>
      <c r="X131" s="57">
        <f>Calculations!AE104</f>
        <v>0</v>
      </c>
      <c r="Y131" s="56">
        <f>Calculations!AF104</f>
        <v>0</v>
      </c>
      <c r="Z131" s="55">
        <f>Calculations!Q104</f>
        <v>0.46680010279365869</v>
      </c>
      <c r="AA131" s="56">
        <f>Calculations!V104</f>
        <v>39.484101650414559</v>
      </c>
      <c r="AB131" s="57">
        <f>Calculations!AH104</f>
        <v>1.1822482550739699</v>
      </c>
      <c r="AC131" s="56">
        <f>Calculations!AI104</f>
        <v>100</v>
      </c>
      <c r="AD131" s="56" t="s">
        <v>65</v>
      </c>
      <c r="AE131" s="58" t="s">
        <v>53</v>
      </c>
      <c r="AF131" s="39" t="s">
        <v>974</v>
      </c>
      <c r="AG131" s="59" t="s">
        <v>985</v>
      </c>
      <c r="AH131" s="59" t="s">
        <v>964</v>
      </c>
      <c r="AI131" s="69" t="s">
        <v>1185</v>
      </c>
      <c r="AJ131" s="70" t="s">
        <v>1277</v>
      </c>
    </row>
    <row r="132" spans="2:36" ht="105.6" x14ac:dyDescent="0.25">
      <c r="B132" s="19" t="str">
        <f>Calculations!A105</f>
        <v>CfS:200</v>
      </c>
      <c r="C132" s="39" t="str">
        <f>Calculations!B105</f>
        <v>Land between Houghton Hill Road and Sawtry Way</v>
      </c>
      <c r="D132" s="39" t="str">
        <f>Calculations!C105</f>
        <v>Mixed Use</v>
      </c>
      <c r="E132" s="55">
        <f>Calculations!D105</f>
        <v>3.7459832294240698</v>
      </c>
      <c r="F132" s="55">
        <f>Calculations!H105</f>
        <v>3.7459832294240698</v>
      </c>
      <c r="G132" s="56">
        <f>Calculations!L105</f>
        <v>100</v>
      </c>
      <c r="H132" s="55">
        <f>Calculations!G105</f>
        <v>0</v>
      </c>
      <c r="I132" s="56">
        <f>Calculations!K105</f>
        <v>0</v>
      </c>
      <c r="J132" s="55">
        <f>Calculations!F105</f>
        <v>0</v>
      </c>
      <c r="K132" s="56">
        <f>Calculations!J105</f>
        <v>0</v>
      </c>
      <c r="L132" s="55">
        <f>Calculations!E105</f>
        <v>0</v>
      </c>
      <c r="M132" s="56">
        <f>Calculations!I105</f>
        <v>0</v>
      </c>
      <c r="N132" s="55">
        <f>Calculations!Q105</f>
        <v>0.52394532550303552</v>
      </c>
      <c r="O132" s="56">
        <f>Calculations!V105</f>
        <v>13.986857212481169</v>
      </c>
      <c r="P132" s="55">
        <f>Calculations!O105</f>
        <v>0.36016644811705356</v>
      </c>
      <c r="Q132" s="56">
        <f>Calculations!T105</f>
        <v>9.6147373348606191</v>
      </c>
      <c r="R132" s="55">
        <f>Calculations!M105</f>
        <v>0.28548161819726903</v>
      </c>
      <c r="S132" s="56">
        <f>Calculations!R105</f>
        <v>7.6210063076326344</v>
      </c>
      <c r="T132" s="57">
        <f>Calculations!AA105</f>
        <v>0</v>
      </c>
      <c r="U132" s="56">
        <f>Calculations!AB105</f>
        <v>0</v>
      </c>
      <c r="V132" s="57">
        <f>Calculations!AC105</f>
        <v>0</v>
      </c>
      <c r="W132" s="56">
        <f>Calculations!AD105</f>
        <v>0</v>
      </c>
      <c r="X132" s="57">
        <f>Calculations!AE105</f>
        <v>0</v>
      </c>
      <c r="Y132" s="56">
        <f>Calculations!AF105</f>
        <v>0</v>
      </c>
      <c r="Z132" s="55">
        <f>Calculations!Q105</f>
        <v>0.52394532550303552</v>
      </c>
      <c r="AA132" s="56">
        <f>Calculations!V105</f>
        <v>13.986857212481169</v>
      </c>
      <c r="AB132" s="57">
        <f>Calculations!AH105</f>
        <v>0</v>
      </c>
      <c r="AC132" s="56">
        <f>Calculations!AI105</f>
        <v>0</v>
      </c>
      <c r="AD132" s="56" t="s">
        <v>64</v>
      </c>
      <c r="AE132" s="58" t="s">
        <v>53</v>
      </c>
      <c r="AF132" s="39" t="s">
        <v>974</v>
      </c>
      <c r="AG132" s="59" t="s">
        <v>966</v>
      </c>
      <c r="AH132" s="59" t="s">
        <v>967</v>
      </c>
      <c r="AI132" s="71" t="s">
        <v>1042</v>
      </c>
      <c r="AJ132" s="70" t="s">
        <v>1277</v>
      </c>
    </row>
    <row r="133" spans="2:36" ht="39.6" x14ac:dyDescent="0.25">
      <c r="B133" s="19" t="str">
        <f>Calculations!A106</f>
        <v>CfS:201</v>
      </c>
      <c r="C133" s="39" t="str">
        <f>Calculations!B106</f>
        <v>Land Opposite Manor House, High Street, Offord Cluny</v>
      </c>
      <c r="D133" s="39" t="str">
        <f>Calculations!C106</f>
        <v>Residential</v>
      </c>
      <c r="E133" s="55">
        <f>Calculations!D106</f>
        <v>0.118317206181387</v>
      </c>
      <c r="F133" s="55">
        <f>Calculations!H106</f>
        <v>0.1107724805052267</v>
      </c>
      <c r="G133" s="56">
        <f>Calculations!L106</f>
        <v>93.623306432207499</v>
      </c>
      <c r="H133" s="55">
        <f>Calculations!G106</f>
        <v>7.5447256761603E-3</v>
      </c>
      <c r="I133" s="56">
        <f>Calculations!K106</f>
        <v>6.376693567792505</v>
      </c>
      <c r="J133" s="55">
        <f>Calculations!F106</f>
        <v>0</v>
      </c>
      <c r="K133" s="56">
        <f>Calculations!J106</f>
        <v>0</v>
      </c>
      <c r="L133" s="55">
        <f>Calculations!E106</f>
        <v>0</v>
      </c>
      <c r="M133" s="56">
        <f>Calculations!I106</f>
        <v>0</v>
      </c>
      <c r="N133" s="55">
        <f>Calculations!Q106</f>
        <v>2.613813922478141E-2</v>
      </c>
      <c r="O133" s="56">
        <f>Calculations!V106</f>
        <v>22.091579127308126</v>
      </c>
      <c r="P133" s="55">
        <f>Calculations!O106</f>
        <v>1.666309283478979E-2</v>
      </c>
      <c r="Q133" s="56">
        <f>Calculations!T106</f>
        <v>14.0834062708042</v>
      </c>
      <c r="R133" s="55">
        <f>Calculations!M106</f>
        <v>1.1109918716602199E-2</v>
      </c>
      <c r="S133" s="56">
        <f>Calculations!R106</f>
        <v>9.3899434200382181</v>
      </c>
      <c r="T133" s="57">
        <f>Calculations!AA106</f>
        <v>0</v>
      </c>
      <c r="U133" s="56">
        <f>Calculations!AB106</f>
        <v>0</v>
      </c>
      <c r="V133" s="57">
        <f>Calculations!AC106</f>
        <v>7.5447256761603E-3</v>
      </c>
      <c r="W133" s="56">
        <f>Calculations!AD106</f>
        <v>6.376693567792505</v>
      </c>
      <c r="X133" s="57">
        <f>Calculations!AE106</f>
        <v>0</v>
      </c>
      <c r="Y133" s="56">
        <f>Calculations!AF106</f>
        <v>0</v>
      </c>
      <c r="Z133" s="55">
        <f>Calculations!Q106</f>
        <v>2.613813922478141E-2</v>
      </c>
      <c r="AA133" s="56">
        <f>Calculations!V106</f>
        <v>22.091579127308126</v>
      </c>
      <c r="AB133" s="57">
        <f>Calculations!AH106</f>
        <v>0.118317206181387</v>
      </c>
      <c r="AC133" s="56">
        <f>Calculations!AI106</f>
        <v>100</v>
      </c>
      <c r="AD133" s="56" t="s">
        <v>65</v>
      </c>
      <c r="AE133" s="58" t="s">
        <v>53</v>
      </c>
      <c r="AF133" s="39" t="s">
        <v>974</v>
      </c>
      <c r="AG133" s="59" t="s">
        <v>985</v>
      </c>
      <c r="AH133" s="59" t="s">
        <v>965</v>
      </c>
      <c r="AI133" s="69" t="s">
        <v>1017</v>
      </c>
      <c r="AJ133" s="70" t="s">
        <v>1277</v>
      </c>
    </row>
    <row r="134" spans="2:36" ht="184.8" x14ac:dyDescent="0.25">
      <c r="B134" s="41" t="str">
        <f>Calculations!A107</f>
        <v>CfS:202</v>
      </c>
      <c r="C134" s="49" t="str">
        <f>Calculations!B107</f>
        <v>Land South of Caxton Road, Great Gransden</v>
      </c>
      <c r="D134" s="49" t="str">
        <f>Calculations!C107</f>
        <v>Mixed Use</v>
      </c>
      <c r="E134" s="50">
        <f>Calculations!D107</f>
        <v>1.75833359346906</v>
      </c>
      <c r="F134" s="50">
        <f>Calculations!H107</f>
        <v>1.75833359346906</v>
      </c>
      <c r="G134" s="51">
        <f>Calculations!L107</f>
        <v>100</v>
      </c>
      <c r="H134" s="50">
        <f>Calculations!G107</f>
        <v>0</v>
      </c>
      <c r="I134" s="51">
        <f>Calculations!K107</f>
        <v>0</v>
      </c>
      <c r="J134" s="50">
        <f>Calculations!F107</f>
        <v>0</v>
      </c>
      <c r="K134" s="51">
        <f>Calculations!J107</f>
        <v>0</v>
      </c>
      <c r="L134" s="50">
        <f>Calculations!E107</f>
        <v>0</v>
      </c>
      <c r="M134" s="51">
        <f>Calculations!I107</f>
        <v>0</v>
      </c>
      <c r="N134" s="50">
        <f>Calculations!Q107</f>
        <v>0.22716513686881809</v>
      </c>
      <c r="O134" s="51">
        <f>Calculations!V107</f>
        <v>12.919342365554101</v>
      </c>
      <c r="P134" s="50">
        <f>Calculations!O107</f>
        <v>8.6609643394168101E-2</v>
      </c>
      <c r="Q134" s="51">
        <f>Calculations!T107</f>
        <v>4.9256661941659088</v>
      </c>
      <c r="R134" s="50">
        <f>Calculations!M107</f>
        <v>2.47789967661406E-2</v>
      </c>
      <c r="S134" s="51">
        <f>Calculations!R107</f>
        <v>1.4092318350838933</v>
      </c>
      <c r="T134" s="52">
        <f>Calculations!AA107</f>
        <v>0</v>
      </c>
      <c r="U134" s="51">
        <f>Calculations!AB107</f>
        <v>0</v>
      </c>
      <c r="V134" s="52">
        <f>Calculations!AC107</f>
        <v>0</v>
      </c>
      <c r="W134" s="51">
        <f>Calculations!AD107</f>
        <v>0</v>
      </c>
      <c r="X134" s="52">
        <f>Calculations!AE107</f>
        <v>0</v>
      </c>
      <c r="Y134" s="51">
        <f>Calculations!AF107</f>
        <v>0</v>
      </c>
      <c r="Z134" s="50">
        <f>Calculations!Q107</f>
        <v>0.22716513686881809</v>
      </c>
      <c r="AA134" s="51">
        <f>Calculations!V107</f>
        <v>12.919342365554101</v>
      </c>
      <c r="AB134" s="52">
        <f>Calculations!AH107</f>
        <v>0</v>
      </c>
      <c r="AC134" s="51">
        <f>Calculations!AI107</f>
        <v>0</v>
      </c>
      <c r="AD134" s="51" t="s">
        <v>64</v>
      </c>
      <c r="AE134" s="53" t="s">
        <v>53</v>
      </c>
      <c r="AF134" s="49" t="s">
        <v>974</v>
      </c>
      <c r="AG134" s="54" t="s">
        <v>966</v>
      </c>
      <c r="AH134" s="54" t="s">
        <v>967</v>
      </c>
      <c r="AI134" s="69" t="s">
        <v>1354</v>
      </c>
      <c r="AJ134" s="95" t="s">
        <v>1355</v>
      </c>
    </row>
    <row r="135" spans="2:36" ht="132" x14ac:dyDescent="0.25">
      <c r="B135" s="41" t="str">
        <f>Calculations!A108</f>
        <v>CfS:203</v>
      </c>
      <c r="C135" s="49" t="str">
        <f>Calculations!B108</f>
        <v>Land West of Little Paxton</v>
      </c>
      <c r="D135" s="49" t="str">
        <f>Calculations!C108</f>
        <v>Mixed Use</v>
      </c>
      <c r="E135" s="50">
        <f>Calculations!D108</f>
        <v>20.381367988251998</v>
      </c>
      <c r="F135" s="50">
        <f>Calculations!H108</f>
        <v>20.381367988251998</v>
      </c>
      <c r="G135" s="51">
        <f>Calculations!L108</f>
        <v>100</v>
      </c>
      <c r="H135" s="50">
        <f>Calculations!G108</f>
        <v>0</v>
      </c>
      <c r="I135" s="51">
        <f>Calculations!K108</f>
        <v>0</v>
      </c>
      <c r="J135" s="50">
        <f>Calculations!F108</f>
        <v>0</v>
      </c>
      <c r="K135" s="51">
        <f>Calculations!J108</f>
        <v>0</v>
      </c>
      <c r="L135" s="50">
        <f>Calculations!E108</f>
        <v>0</v>
      </c>
      <c r="M135" s="51">
        <f>Calculations!I108</f>
        <v>0</v>
      </c>
      <c r="N135" s="50">
        <f>Calculations!Q108</f>
        <v>2.5641019147362019</v>
      </c>
      <c r="O135" s="51">
        <f>Calculations!V108</f>
        <v>12.580617337433745</v>
      </c>
      <c r="P135" s="50">
        <f>Calculations!O108</f>
        <v>1.1632556367971119</v>
      </c>
      <c r="Q135" s="51">
        <f>Calculations!T108</f>
        <v>5.7074463179685617</v>
      </c>
      <c r="R135" s="50">
        <f>Calculations!M108</f>
        <v>0.62104042518299196</v>
      </c>
      <c r="S135" s="51">
        <f>Calculations!R108</f>
        <v>3.0470988284052631</v>
      </c>
      <c r="T135" s="52">
        <f>Calculations!AA108</f>
        <v>0</v>
      </c>
      <c r="U135" s="51">
        <f>Calculations!AB108</f>
        <v>0</v>
      </c>
      <c r="V135" s="52">
        <f>Calculations!AC108</f>
        <v>0</v>
      </c>
      <c r="W135" s="51">
        <f>Calculations!AD108</f>
        <v>0</v>
      </c>
      <c r="X135" s="52">
        <f>Calculations!AE108</f>
        <v>0</v>
      </c>
      <c r="Y135" s="51">
        <f>Calculations!AF108</f>
        <v>0</v>
      </c>
      <c r="Z135" s="50">
        <f>Calculations!Q108</f>
        <v>2.5641019147362019</v>
      </c>
      <c r="AA135" s="51">
        <f>Calculations!V108</f>
        <v>12.580617337433745</v>
      </c>
      <c r="AB135" s="52">
        <f>Calculations!AH108</f>
        <v>0</v>
      </c>
      <c r="AC135" s="51">
        <f>Calculations!AI108</f>
        <v>0</v>
      </c>
      <c r="AD135" s="51" t="s">
        <v>65</v>
      </c>
      <c r="AE135" s="53" t="s">
        <v>53</v>
      </c>
      <c r="AF135" s="49" t="s">
        <v>974</v>
      </c>
      <c r="AG135" s="54" t="s">
        <v>969</v>
      </c>
      <c r="AH135" s="54" t="s">
        <v>967</v>
      </c>
      <c r="AI135" s="69" t="s">
        <v>1207</v>
      </c>
      <c r="AJ135" s="95" t="s">
        <v>1407</v>
      </c>
    </row>
    <row r="136" spans="2:36" ht="79.2" x14ac:dyDescent="0.25">
      <c r="B136" s="19" t="str">
        <f>Calculations!A109</f>
        <v>CfS:205</v>
      </c>
      <c r="C136" s="39" t="str">
        <f>Calculations!B109</f>
        <v>Burgess &amp; Walker, South of entrance to Needingworth Industrial Estate, St Ives (Needingworth)</v>
      </c>
      <c r="D136" s="39" t="str">
        <f>Calculations!C109</f>
        <v>Infrastructure</v>
      </c>
      <c r="E136" s="55">
        <f>Calculations!D109</f>
        <v>6.3909527518745604</v>
      </c>
      <c r="F136" s="55">
        <f>Calculations!H109</f>
        <v>0.54216486401939767</v>
      </c>
      <c r="G136" s="56">
        <f>Calculations!L109</f>
        <v>8.4833182949189023</v>
      </c>
      <c r="H136" s="55">
        <f>Calculations!G109</f>
        <v>0.97060286912234095</v>
      </c>
      <c r="I136" s="56">
        <f>Calculations!K109</f>
        <v>15.18713886341358</v>
      </c>
      <c r="J136" s="55">
        <f>Calculations!F109</f>
        <v>0.54558857292519203</v>
      </c>
      <c r="K136" s="56">
        <f>Calculations!J109</f>
        <v>8.5368894765363876</v>
      </c>
      <c r="L136" s="55">
        <f>Calculations!E109</f>
        <v>4.3325964458076296</v>
      </c>
      <c r="M136" s="56">
        <f>Calculations!I109</f>
        <v>67.79265336513113</v>
      </c>
      <c r="N136" s="55">
        <f>Calculations!Q109</f>
        <v>1.1133394885805119</v>
      </c>
      <c r="O136" s="56">
        <f>Calculations!V109</f>
        <v>17.420555773221029</v>
      </c>
      <c r="P136" s="55">
        <f>Calculations!O109</f>
        <v>0.50337151024939497</v>
      </c>
      <c r="Q136" s="56">
        <f>Calculations!T109</f>
        <v>7.876314061338487</v>
      </c>
      <c r="R136" s="55">
        <f>Calculations!M109</f>
        <v>0.29155197726431797</v>
      </c>
      <c r="S136" s="56">
        <f>Calculations!R109</f>
        <v>4.5619485635972117</v>
      </c>
      <c r="T136" s="57">
        <f>Calculations!AA109</f>
        <v>0.124568342544185</v>
      </c>
      <c r="U136" s="56">
        <f>Calculations!AB109</f>
        <v>1.9491357138831495</v>
      </c>
      <c r="V136" s="57">
        <f>Calculations!AC109</f>
        <v>0</v>
      </c>
      <c r="W136" s="56">
        <f>Calculations!AD109</f>
        <v>0</v>
      </c>
      <c r="X136" s="57">
        <f>Calculations!AE109</f>
        <v>1.2004327827855E-2</v>
      </c>
      <c r="Y136" s="56">
        <f>Calculations!AF109</f>
        <v>0.18783314935842632</v>
      </c>
      <c r="Z136" s="55">
        <f>Calculations!Q109</f>
        <v>1.1133394885805119</v>
      </c>
      <c r="AA136" s="56">
        <f>Calculations!V109</f>
        <v>17.420555773221029</v>
      </c>
      <c r="AB136" s="57">
        <f>Calculations!AH109</f>
        <v>6.01159071412446</v>
      </c>
      <c r="AC136" s="56">
        <f>Calculations!AI109</f>
        <v>94.064076946292118</v>
      </c>
      <c r="AD136" s="56" t="s">
        <v>64</v>
      </c>
      <c r="AE136" s="58" t="s">
        <v>52</v>
      </c>
      <c r="AF136" s="39" t="s">
        <v>978</v>
      </c>
      <c r="AG136" s="59" t="s">
        <v>956</v>
      </c>
      <c r="AH136" s="59" t="s">
        <v>996</v>
      </c>
      <c r="AI136" s="69" t="s">
        <v>1023</v>
      </c>
      <c r="AJ136" s="70" t="s">
        <v>1277</v>
      </c>
    </row>
    <row r="137" spans="2:36" ht="250.8" x14ac:dyDescent="0.25">
      <c r="B137" s="19" t="str">
        <f>Calculations!A110</f>
        <v>CfS:206</v>
      </c>
      <c r="C137" s="39" t="str">
        <f>Calculations!B110</f>
        <v>Land West of A1 (North of Peterborough Motorway Services) - Option B (smaller site), Haddon</v>
      </c>
      <c r="D137" s="39" t="str">
        <f>Calculations!C110</f>
        <v>Commercial</v>
      </c>
      <c r="E137" s="55">
        <f>Calculations!D110</f>
        <v>45.662913501888298</v>
      </c>
      <c r="F137" s="55">
        <f>Calculations!H110</f>
        <v>45.662913501888298</v>
      </c>
      <c r="G137" s="56">
        <f>Calculations!L110</f>
        <v>100</v>
      </c>
      <c r="H137" s="55">
        <f>Calculations!G110</f>
        <v>0</v>
      </c>
      <c r="I137" s="56">
        <f>Calculations!K110</f>
        <v>0</v>
      </c>
      <c r="J137" s="55">
        <f>Calculations!F110</f>
        <v>0</v>
      </c>
      <c r="K137" s="56">
        <f>Calculations!J110</f>
        <v>0</v>
      </c>
      <c r="L137" s="55">
        <f>Calculations!E110</f>
        <v>0</v>
      </c>
      <c r="M137" s="56">
        <f>Calculations!I110</f>
        <v>0</v>
      </c>
      <c r="N137" s="55">
        <f>Calculations!Q110</f>
        <v>8.5296441057373809</v>
      </c>
      <c r="O137" s="56">
        <f>Calculations!V110</f>
        <v>18.679587988586523</v>
      </c>
      <c r="P137" s="55">
        <f>Calculations!O110</f>
        <v>5.4932082649194403</v>
      </c>
      <c r="Q137" s="56">
        <f>Calculations!T110</f>
        <v>12.029911899275284</v>
      </c>
      <c r="R137" s="55">
        <f>Calculations!M110</f>
        <v>4.34588937736084</v>
      </c>
      <c r="S137" s="56">
        <f>Calculations!R110</f>
        <v>9.5173282738104845</v>
      </c>
      <c r="T137" s="57">
        <f>Calculations!AA110</f>
        <v>0</v>
      </c>
      <c r="U137" s="56">
        <f>Calculations!AB110</f>
        <v>0</v>
      </c>
      <c r="V137" s="57">
        <f>Calculations!AC110</f>
        <v>0</v>
      </c>
      <c r="W137" s="56">
        <f>Calculations!AD110</f>
        <v>0</v>
      </c>
      <c r="X137" s="57">
        <f>Calculations!AE110</f>
        <v>0</v>
      </c>
      <c r="Y137" s="56">
        <f>Calculations!AF110</f>
        <v>0</v>
      </c>
      <c r="Z137" s="55">
        <f>Calculations!Q110</f>
        <v>8.5296441057373809</v>
      </c>
      <c r="AA137" s="56">
        <f>Calculations!V110</f>
        <v>18.679587988586523</v>
      </c>
      <c r="AB137" s="57">
        <f>Calculations!AH110</f>
        <v>0</v>
      </c>
      <c r="AC137" s="56">
        <f>Calculations!AI110</f>
        <v>0</v>
      </c>
      <c r="AD137" s="56" t="s">
        <v>67</v>
      </c>
      <c r="AE137" s="58" t="s">
        <v>52</v>
      </c>
      <c r="AF137" s="39" t="s">
        <v>974</v>
      </c>
      <c r="AG137" s="59" t="s">
        <v>969</v>
      </c>
      <c r="AH137" s="59" t="s">
        <v>967</v>
      </c>
      <c r="AI137" s="69" t="s">
        <v>1370</v>
      </c>
      <c r="AJ137" s="70" t="s">
        <v>1277</v>
      </c>
    </row>
    <row r="138" spans="2:36" ht="264" x14ac:dyDescent="0.25">
      <c r="B138" s="19" t="str">
        <f>Calculations!A111</f>
        <v>CfS:207</v>
      </c>
      <c r="C138" s="39" t="str">
        <f>Calculations!B111</f>
        <v>Emmanuel Knoll Village, Godmanchester</v>
      </c>
      <c r="D138" s="39" t="str">
        <f>Calculations!C111</f>
        <v>Mixed Use</v>
      </c>
      <c r="E138" s="55">
        <f>Calculations!D111</f>
        <v>106.522888184812</v>
      </c>
      <c r="F138" s="55">
        <f>Calculations!H111</f>
        <v>106.522888184812</v>
      </c>
      <c r="G138" s="56">
        <f>Calculations!L111</f>
        <v>100</v>
      </c>
      <c r="H138" s="55">
        <f>Calculations!G111</f>
        <v>0</v>
      </c>
      <c r="I138" s="56">
        <f>Calculations!K111</f>
        <v>0</v>
      </c>
      <c r="J138" s="55">
        <f>Calculations!F111</f>
        <v>0</v>
      </c>
      <c r="K138" s="56">
        <f>Calculations!J111</f>
        <v>0</v>
      </c>
      <c r="L138" s="55">
        <f>Calculations!E111</f>
        <v>0</v>
      </c>
      <c r="M138" s="56">
        <f>Calculations!I111</f>
        <v>0</v>
      </c>
      <c r="N138" s="55">
        <f>Calculations!Q111</f>
        <v>8.4859024324790902</v>
      </c>
      <c r="O138" s="56">
        <f>Calculations!V111</f>
        <v>7.9662714530950991</v>
      </c>
      <c r="P138" s="55">
        <f>Calculations!O111</f>
        <v>4.0713979047325104</v>
      </c>
      <c r="Q138" s="56">
        <f>Calculations!T111</f>
        <v>3.8220874162450742</v>
      </c>
      <c r="R138" s="55">
        <f>Calculations!M111</f>
        <v>2.6175362913721201</v>
      </c>
      <c r="S138" s="56">
        <f>Calculations!R111</f>
        <v>2.4572524609272914</v>
      </c>
      <c r="T138" s="57">
        <f>Calculations!AA111</f>
        <v>0</v>
      </c>
      <c r="U138" s="56">
        <f>Calculations!AB111</f>
        <v>0</v>
      </c>
      <c r="V138" s="57">
        <f>Calculations!AC111</f>
        <v>0</v>
      </c>
      <c r="W138" s="56">
        <f>Calculations!AD111</f>
        <v>0</v>
      </c>
      <c r="X138" s="57">
        <f>Calculations!AE111</f>
        <v>0</v>
      </c>
      <c r="Y138" s="56">
        <f>Calculations!AF111</f>
        <v>0</v>
      </c>
      <c r="Z138" s="55">
        <f>Calculations!Q111</f>
        <v>8.4859024324790902</v>
      </c>
      <c r="AA138" s="56">
        <f>Calculations!V111</f>
        <v>7.9662714530950991</v>
      </c>
      <c r="AB138" s="57">
        <f>Calculations!AH111</f>
        <v>0</v>
      </c>
      <c r="AC138" s="56">
        <f>Calculations!AI111</f>
        <v>0</v>
      </c>
      <c r="AD138" s="56" t="s">
        <v>64</v>
      </c>
      <c r="AE138" s="58" t="s">
        <v>53</v>
      </c>
      <c r="AF138" s="39" t="s">
        <v>974</v>
      </c>
      <c r="AG138" s="59" t="s">
        <v>966</v>
      </c>
      <c r="AH138" s="59" t="s">
        <v>967</v>
      </c>
      <c r="AI138" s="70" t="s">
        <v>1349</v>
      </c>
      <c r="AJ138" s="48" t="s">
        <v>1277</v>
      </c>
    </row>
    <row r="139" spans="2:36" ht="79.2" x14ac:dyDescent="0.25">
      <c r="B139" s="19" t="str">
        <f>Calculations!A112</f>
        <v>CfS:208</v>
      </c>
      <c r="C139" s="39" t="str">
        <f>Calculations!B112</f>
        <v>Land East of Wintringham Park, St Neots</v>
      </c>
      <c r="D139" s="39" t="str">
        <f>Calculations!C112</f>
        <v>Mixed Use</v>
      </c>
      <c r="E139" s="55">
        <f>Calculations!D112</f>
        <v>54.2140940051613</v>
      </c>
      <c r="F139" s="55">
        <f>Calculations!H112</f>
        <v>45.449062635999503</v>
      </c>
      <c r="G139" s="56">
        <f>Calculations!L112</f>
        <v>83.832559540094238</v>
      </c>
      <c r="H139" s="55">
        <f>Calculations!G112</f>
        <v>3.4895008414014401</v>
      </c>
      <c r="I139" s="56">
        <f>Calculations!K112</f>
        <v>6.4365197010748387</v>
      </c>
      <c r="J139" s="55">
        <f>Calculations!F112</f>
        <v>1.1045913261773099</v>
      </c>
      <c r="K139" s="56">
        <f>Calculations!J112</f>
        <v>2.0374615613278539</v>
      </c>
      <c r="L139" s="55">
        <f>Calculations!E112</f>
        <v>4.1709392015830504</v>
      </c>
      <c r="M139" s="56">
        <f>Calculations!I112</f>
        <v>7.6934591975030848</v>
      </c>
      <c r="N139" s="55">
        <f>Calculations!Q112</f>
        <v>5.2562839395542067</v>
      </c>
      <c r="O139" s="56">
        <f>Calculations!V112</f>
        <v>9.6954196800813399</v>
      </c>
      <c r="P139" s="55">
        <f>Calculations!O112</f>
        <v>2.7048144654072561</v>
      </c>
      <c r="Q139" s="56">
        <f>Calculations!T112</f>
        <v>4.9891352332656371</v>
      </c>
      <c r="R139" s="55">
        <f>Calculations!M112</f>
        <v>1.8086599397752201</v>
      </c>
      <c r="S139" s="56">
        <f>Calculations!R112</f>
        <v>3.3361434382783042</v>
      </c>
      <c r="T139" s="57">
        <f>Calculations!AA112</f>
        <v>0.81642575950241603</v>
      </c>
      <c r="U139" s="56">
        <f>Calculations!AB112</f>
        <v>1.5059289922371302</v>
      </c>
      <c r="V139" s="57">
        <f>Calculations!AC112</f>
        <v>0.87549137915518005</v>
      </c>
      <c r="W139" s="56">
        <f>Calculations!AD112</f>
        <v>1.6148778195423339</v>
      </c>
      <c r="X139" s="57">
        <f>Calculations!AE112</f>
        <v>1.87385691214627</v>
      </c>
      <c r="Y139" s="56">
        <f>Calculations!AF112</f>
        <v>3.4564017835802527</v>
      </c>
      <c r="Z139" s="55">
        <f>Calculations!Q112</f>
        <v>5.2562839395542067</v>
      </c>
      <c r="AA139" s="56">
        <f>Calculations!V112</f>
        <v>9.6954196800813399</v>
      </c>
      <c r="AB139" s="57">
        <f>Calculations!AH112</f>
        <v>0</v>
      </c>
      <c r="AC139" s="56">
        <f>Calculations!AI112</f>
        <v>0</v>
      </c>
      <c r="AD139" s="56" t="s">
        <v>64</v>
      </c>
      <c r="AE139" s="58" t="s">
        <v>53</v>
      </c>
      <c r="AF139" s="39" t="s">
        <v>978</v>
      </c>
      <c r="AG139" s="59" t="s">
        <v>955</v>
      </c>
      <c r="AH139" s="59" t="s">
        <v>996</v>
      </c>
      <c r="AI139" s="69" t="s">
        <v>1279</v>
      </c>
      <c r="AJ139" s="70" t="s">
        <v>1280</v>
      </c>
    </row>
    <row r="140" spans="2:36" ht="303.60000000000002" x14ac:dyDescent="0.25">
      <c r="B140" s="19" t="str">
        <f>Calculations!A113</f>
        <v>CfS:209</v>
      </c>
      <c r="C140" s="39" t="str">
        <f>Calculations!B113</f>
        <v>Land West of A1 (North of Peterborough Motorway Services) - Option A, (larger site) Haddon</v>
      </c>
      <c r="D140" s="39" t="str">
        <f>Calculations!C113</f>
        <v>Commercial</v>
      </c>
      <c r="E140" s="55">
        <f>Calculations!D113</f>
        <v>89.801633526497696</v>
      </c>
      <c r="F140" s="55">
        <f>Calculations!H113</f>
        <v>89.801633526497696</v>
      </c>
      <c r="G140" s="56">
        <f>Calculations!L113</f>
        <v>100</v>
      </c>
      <c r="H140" s="55">
        <f>Calculations!G113</f>
        <v>0</v>
      </c>
      <c r="I140" s="56">
        <f>Calculations!K113</f>
        <v>0</v>
      </c>
      <c r="J140" s="55">
        <f>Calculations!F113</f>
        <v>0</v>
      </c>
      <c r="K140" s="56">
        <f>Calculations!J113</f>
        <v>0</v>
      </c>
      <c r="L140" s="55">
        <f>Calculations!E113</f>
        <v>0</v>
      </c>
      <c r="M140" s="56">
        <f>Calculations!I113</f>
        <v>0</v>
      </c>
      <c r="N140" s="55">
        <f>Calculations!Q113</f>
        <v>14.27455635420019</v>
      </c>
      <c r="O140" s="56">
        <f>Calculations!V113</f>
        <v>15.89565333462248</v>
      </c>
      <c r="P140" s="55">
        <f>Calculations!O113</f>
        <v>8.6972844258545798</v>
      </c>
      <c r="Q140" s="56">
        <f>Calculations!T113</f>
        <v>9.6849957894009577</v>
      </c>
      <c r="R140" s="55">
        <f>Calculations!M113</f>
        <v>6.6852173226277696</v>
      </c>
      <c r="S140" s="56">
        <f>Calculations!R113</f>
        <v>7.444427300596006</v>
      </c>
      <c r="T140" s="57">
        <f>Calculations!AA113</f>
        <v>0</v>
      </c>
      <c r="U140" s="56">
        <f>Calculations!AB113</f>
        <v>0</v>
      </c>
      <c r="V140" s="57">
        <f>Calculations!AC113</f>
        <v>0</v>
      </c>
      <c r="W140" s="56">
        <f>Calculations!AD113</f>
        <v>0</v>
      </c>
      <c r="X140" s="57">
        <f>Calculations!AE113</f>
        <v>0</v>
      </c>
      <c r="Y140" s="56">
        <f>Calculations!AF113</f>
        <v>0</v>
      </c>
      <c r="Z140" s="55">
        <f>Calculations!Q113</f>
        <v>14.27455635420019</v>
      </c>
      <c r="AA140" s="56">
        <f>Calculations!V113</f>
        <v>15.89565333462248</v>
      </c>
      <c r="AB140" s="57">
        <f>Calculations!AH113</f>
        <v>0</v>
      </c>
      <c r="AC140" s="56">
        <f>Calculations!AI113</f>
        <v>0</v>
      </c>
      <c r="AD140" s="56" t="s">
        <v>67</v>
      </c>
      <c r="AE140" s="58" t="s">
        <v>52</v>
      </c>
      <c r="AF140" s="39" t="s">
        <v>974</v>
      </c>
      <c r="AG140" s="59" t="s">
        <v>969</v>
      </c>
      <c r="AH140" s="59" t="s">
        <v>967</v>
      </c>
      <c r="AI140" s="69" t="s">
        <v>1319</v>
      </c>
      <c r="AJ140" s="70" t="s">
        <v>1277</v>
      </c>
    </row>
    <row r="141" spans="2:36" ht="132" x14ac:dyDescent="0.25">
      <c r="B141" s="19" t="str">
        <f>Calculations!A114</f>
        <v>CfS:21</v>
      </c>
      <c r="C141" s="39" t="str">
        <f>Calculations!B114</f>
        <v>Land at Potton Road (Rectory Farm), Eynesbury Hardwick, St Neots</v>
      </c>
      <c r="D141" s="39" t="str">
        <f>Calculations!C114</f>
        <v>Mixed Use</v>
      </c>
      <c r="E141" s="55">
        <f>Calculations!D114</f>
        <v>52.563745100597998</v>
      </c>
      <c r="F141" s="55">
        <f>Calculations!H114</f>
        <v>52.563745100597998</v>
      </c>
      <c r="G141" s="56">
        <f>Calculations!L114</f>
        <v>100</v>
      </c>
      <c r="H141" s="55">
        <f>Calculations!G114</f>
        <v>0</v>
      </c>
      <c r="I141" s="56">
        <f>Calculations!K114</f>
        <v>0</v>
      </c>
      <c r="J141" s="55">
        <f>Calculations!F114</f>
        <v>0</v>
      </c>
      <c r="K141" s="56">
        <f>Calculations!J114</f>
        <v>0</v>
      </c>
      <c r="L141" s="55">
        <f>Calculations!E114</f>
        <v>0</v>
      </c>
      <c r="M141" s="56">
        <f>Calculations!I114</f>
        <v>0</v>
      </c>
      <c r="N141" s="55">
        <f>Calculations!Q114</f>
        <v>7.1575530796941198</v>
      </c>
      <c r="O141" s="56">
        <f>Calculations!V114</f>
        <v>13.616900900032503</v>
      </c>
      <c r="P141" s="55">
        <f>Calculations!O114</f>
        <v>4.63220198394714</v>
      </c>
      <c r="Q141" s="56">
        <f>Calculations!T114</f>
        <v>8.8125417530312937</v>
      </c>
      <c r="R141" s="55">
        <f>Calculations!M114</f>
        <v>3.5311536623338</v>
      </c>
      <c r="S141" s="56">
        <f>Calculations!R114</f>
        <v>6.7178502132520759</v>
      </c>
      <c r="T141" s="57">
        <f>Calculations!AA114</f>
        <v>0</v>
      </c>
      <c r="U141" s="56">
        <f>Calculations!AB114</f>
        <v>0</v>
      </c>
      <c r="V141" s="57">
        <f>Calculations!AC114</f>
        <v>0</v>
      </c>
      <c r="W141" s="56">
        <f>Calculations!AD114</f>
        <v>0</v>
      </c>
      <c r="X141" s="57">
        <f>Calculations!AE114</f>
        <v>0</v>
      </c>
      <c r="Y141" s="56">
        <f>Calculations!AF114</f>
        <v>0</v>
      </c>
      <c r="Z141" s="55">
        <f>Calculations!Q114</f>
        <v>7.1575530796941198</v>
      </c>
      <c r="AA141" s="56">
        <f>Calculations!V114</f>
        <v>13.616900900032503</v>
      </c>
      <c r="AB141" s="57">
        <f>Calculations!AH114</f>
        <v>0</v>
      </c>
      <c r="AC141" s="56">
        <f>Calculations!AI114</f>
        <v>0</v>
      </c>
      <c r="AD141" s="56" t="s">
        <v>64</v>
      </c>
      <c r="AE141" s="58" t="s">
        <v>53</v>
      </c>
      <c r="AF141" s="39" t="s">
        <v>974</v>
      </c>
      <c r="AG141" s="59" t="s">
        <v>966</v>
      </c>
      <c r="AH141" s="59" t="s">
        <v>967</v>
      </c>
      <c r="AI141" s="69" t="s">
        <v>1278</v>
      </c>
      <c r="AJ141" s="69" t="s">
        <v>1277</v>
      </c>
    </row>
    <row r="142" spans="2:36" ht="184.8" x14ac:dyDescent="0.25">
      <c r="B142" s="19" t="str">
        <f>Calculations!A115</f>
        <v>CfS:210</v>
      </c>
      <c r="C142" s="39" t="str">
        <f>Calculations!B115</f>
        <v>Land East of Bishops Way, Buckden</v>
      </c>
      <c r="D142" s="39" t="str">
        <f>Calculations!C115</f>
        <v>Residential</v>
      </c>
      <c r="E142" s="55">
        <f>Calculations!D115</f>
        <v>14.508870844561701</v>
      </c>
      <c r="F142" s="55">
        <f>Calculations!H115</f>
        <v>14.508870844561701</v>
      </c>
      <c r="G142" s="56">
        <f>Calculations!L115</f>
        <v>100</v>
      </c>
      <c r="H142" s="55">
        <f>Calculations!G115</f>
        <v>0</v>
      </c>
      <c r="I142" s="56">
        <f>Calculations!K115</f>
        <v>0</v>
      </c>
      <c r="J142" s="55">
        <f>Calculations!F115</f>
        <v>0</v>
      </c>
      <c r="K142" s="56">
        <f>Calculations!J115</f>
        <v>0</v>
      </c>
      <c r="L142" s="55">
        <f>Calculations!E115</f>
        <v>0</v>
      </c>
      <c r="M142" s="56">
        <f>Calculations!I115</f>
        <v>0</v>
      </c>
      <c r="N142" s="55">
        <f>Calculations!Q115</f>
        <v>1.652440269356795</v>
      </c>
      <c r="O142" s="56">
        <f>Calculations!V115</f>
        <v>11.389172093817159</v>
      </c>
      <c r="P142" s="55">
        <f>Calculations!O115</f>
        <v>0.89295395715505799</v>
      </c>
      <c r="Q142" s="56">
        <f>Calculations!T115</f>
        <v>6.15453791491817</v>
      </c>
      <c r="R142" s="55">
        <f>Calculations!M115</f>
        <v>0.43255882121504402</v>
      </c>
      <c r="S142" s="56">
        <f>Calculations!R115</f>
        <v>2.9813403527344668</v>
      </c>
      <c r="T142" s="57">
        <f>Calculations!AA115</f>
        <v>0</v>
      </c>
      <c r="U142" s="56">
        <f>Calculations!AB115</f>
        <v>0</v>
      </c>
      <c r="V142" s="57">
        <f>Calculations!AC115</f>
        <v>0</v>
      </c>
      <c r="W142" s="56">
        <f>Calculations!AD115</f>
        <v>0</v>
      </c>
      <c r="X142" s="57">
        <f>Calculations!AE115</f>
        <v>0</v>
      </c>
      <c r="Y142" s="56">
        <f>Calculations!AF115</f>
        <v>0</v>
      </c>
      <c r="Z142" s="55">
        <f>Calculations!Q115</f>
        <v>1.652440269356795</v>
      </c>
      <c r="AA142" s="56">
        <f>Calculations!V115</f>
        <v>11.389172093817159</v>
      </c>
      <c r="AB142" s="57">
        <f>Calculations!AH115</f>
        <v>0</v>
      </c>
      <c r="AC142" s="56">
        <f>Calculations!AI115</f>
        <v>0</v>
      </c>
      <c r="AD142" s="56" t="s">
        <v>66</v>
      </c>
      <c r="AE142" s="58" t="s">
        <v>53</v>
      </c>
      <c r="AF142" s="39" t="s">
        <v>974</v>
      </c>
      <c r="AG142" s="59" t="s">
        <v>969</v>
      </c>
      <c r="AH142" s="59" t="s">
        <v>967</v>
      </c>
      <c r="AI142" s="69" t="s">
        <v>1173</v>
      </c>
      <c r="AJ142" s="70" t="s">
        <v>1277</v>
      </c>
    </row>
    <row r="143" spans="2:36" ht="66" x14ac:dyDescent="0.25">
      <c r="B143" s="19" t="str">
        <f>Calculations!A116</f>
        <v>CfS:211</v>
      </c>
      <c r="C143" s="39" t="str">
        <f>Calculations!B116</f>
        <v>Land West of Needingworth</v>
      </c>
      <c r="D143" s="39" t="str">
        <f>Calculations!C116</f>
        <v>Residential</v>
      </c>
      <c r="E143" s="55">
        <f>Calculations!D116</f>
        <v>36.2587659502625</v>
      </c>
      <c r="F143" s="55">
        <f>Calculations!H116</f>
        <v>18.735613518452858</v>
      </c>
      <c r="G143" s="56">
        <f>Calculations!L116</f>
        <v>51.671955808295287</v>
      </c>
      <c r="H143" s="55">
        <f>Calculations!G116</f>
        <v>5.7726946483269099</v>
      </c>
      <c r="I143" s="56">
        <f>Calculations!K116</f>
        <v>15.920824928916582</v>
      </c>
      <c r="J143" s="55">
        <f>Calculations!F116</f>
        <v>1.34852711704793</v>
      </c>
      <c r="K143" s="56">
        <f>Calculations!J116</f>
        <v>3.7191754371832593</v>
      </c>
      <c r="L143" s="55">
        <f>Calculations!E116</f>
        <v>10.401930666434801</v>
      </c>
      <c r="M143" s="56">
        <f>Calculations!I116</f>
        <v>28.688043825604865</v>
      </c>
      <c r="N143" s="55">
        <f>Calculations!Q116</f>
        <v>5.0330701273399079</v>
      </c>
      <c r="O143" s="56">
        <f>Calculations!V116</f>
        <v>13.880974697936377</v>
      </c>
      <c r="P143" s="55">
        <f>Calculations!O116</f>
        <v>3.4056919140465078</v>
      </c>
      <c r="Q143" s="56">
        <f>Calculations!T116</f>
        <v>9.3927408305021256</v>
      </c>
      <c r="R143" s="55">
        <f>Calculations!M116</f>
        <v>2.47008589192244</v>
      </c>
      <c r="S143" s="56">
        <f>Calculations!R116</f>
        <v>6.8123826809515498</v>
      </c>
      <c r="T143" s="57">
        <f>Calculations!AA116</f>
        <v>0.39002312489060498</v>
      </c>
      <c r="U143" s="56">
        <f>Calculations!AB116</f>
        <v>1.0756657450107767</v>
      </c>
      <c r="V143" s="57">
        <f>Calculations!AC116</f>
        <v>6.3811452430789298E-3</v>
      </c>
      <c r="W143" s="56">
        <f>Calculations!AD116</f>
        <v>1.7598903536408781E-2</v>
      </c>
      <c r="X143" s="57">
        <f>Calculations!AE116</f>
        <v>3.7225828731845802E-2</v>
      </c>
      <c r="Y143" s="56">
        <f>Calculations!AF116</f>
        <v>0.10266711443767793</v>
      </c>
      <c r="Z143" s="55">
        <f>Calculations!Q116</f>
        <v>5.0330701273399079</v>
      </c>
      <c r="AA143" s="56">
        <f>Calculations!V116</f>
        <v>13.880974697936377</v>
      </c>
      <c r="AB143" s="57">
        <f>Calculations!AH116</f>
        <v>14.316223508530401</v>
      </c>
      <c r="AC143" s="56">
        <f>Calculations!AI116</f>
        <v>39.483482499565753</v>
      </c>
      <c r="AD143" s="56" t="s">
        <v>66</v>
      </c>
      <c r="AE143" s="58" t="s">
        <v>53</v>
      </c>
      <c r="AF143" s="39" t="s">
        <v>978</v>
      </c>
      <c r="AG143" s="59" t="s">
        <v>957</v>
      </c>
      <c r="AH143" s="59" t="s">
        <v>996</v>
      </c>
      <c r="AI143" s="69" t="s">
        <v>1072</v>
      </c>
      <c r="AJ143" s="70" t="s">
        <v>1277</v>
      </c>
    </row>
    <row r="144" spans="2:36" ht="79.2" x14ac:dyDescent="0.25">
      <c r="B144" s="41" t="str">
        <f>Calculations!A117</f>
        <v>CfS:212</v>
      </c>
      <c r="C144" s="49" t="str">
        <f>Calculations!B117</f>
        <v>Land at A1 West (South) - South of Peterborough Motorway Services, Haddon</v>
      </c>
      <c r="D144" s="49" t="str">
        <f>Calculations!C117</f>
        <v>Commercial</v>
      </c>
      <c r="E144" s="50">
        <f>Calculations!D117</f>
        <v>49.910376070428597</v>
      </c>
      <c r="F144" s="50">
        <f>Calculations!H117</f>
        <v>49.910376070428597</v>
      </c>
      <c r="G144" s="51">
        <f>Calculations!L117</f>
        <v>100</v>
      </c>
      <c r="H144" s="50">
        <f>Calculations!G117</f>
        <v>0</v>
      </c>
      <c r="I144" s="51">
        <f>Calculations!K117</f>
        <v>0</v>
      </c>
      <c r="J144" s="50">
        <f>Calculations!F117</f>
        <v>0</v>
      </c>
      <c r="K144" s="51">
        <f>Calculations!J117</f>
        <v>0</v>
      </c>
      <c r="L144" s="50">
        <f>Calculations!E117</f>
        <v>0</v>
      </c>
      <c r="M144" s="51">
        <f>Calculations!I117</f>
        <v>0</v>
      </c>
      <c r="N144" s="50">
        <f>Calculations!Q117</f>
        <v>5.5210576905195641</v>
      </c>
      <c r="O144" s="51">
        <f>Calculations!V117</f>
        <v>11.061943678261995</v>
      </c>
      <c r="P144" s="50">
        <f>Calculations!O117</f>
        <v>3.3308595898443341</v>
      </c>
      <c r="Q144" s="51">
        <f>Calculations!T117</f>
        <v>6.6736816111025759</v>
      </c>
      <c r="R144" s="50">
        <f>Calculations!M117</f>
        <v>2.5026868985355599</v>
      </c>
      <c r="S144" s="51">
        <f>Calculations!R117</f>
        <v>5.0143619334865663</v>
      </c>
      <c r="T144" s="52">
        <f>Calculations!AA117</f>
        <v>0</v>
      </c>
      <c r="U144" s="51">
        <f>Calculations!AB117</f>
        <v>0</v>
      </c>
      <c r="V144" s="52">
        <f>Calculations!AC117</f>
        <v>0</v>
      </c>
      <c r="W144" s="51">
        <f>Calculations!AD117</f>
        <v>0</v>
      </c>
      <c r="X144" s="52">
        <f>Calculations!AE117</f>
        <v>0</v>
      </c>
      <c r="Y144" s="51">
        <f>Calculations!AF117</f>
        <v>0</v>
      </c>
      <c r="Z144" s="50">
        <f>Calculations!Q117</f>
        <v>5.5210576905195641</v>
      </c>
      <c r="AA144" s="51">
        <f>Calculations!V117</f>
        <v>11.061943678261995</v>
      </c>
      <c r="AB144" s="52">
        <f>Calculations!AH117</f>
        <v>0</v>
      </c>
      <c r="AC144" s="51">
        <f>Calculations!AI117</f>
        <v>0</v>
      </c>
      <c r="AD144" s="51" t="s">
        <v>64</v>
      </c>
      <c r="AE144" s="53" t="s">
        <v>52</v>
      </c>
      <c r="AF144" s="49" t="s">
        <v>974</v>
      </c>
      <c r="AG144" s="54" t="s">
        <v>966</v>
      </c>
      <c r="AH144" s="54" t="s">
        <v>967</v>
      </c>
      <c r="AI144" s="69" t="s">
        <v>1371</v>
      </c>
      <c r="AJ144" s="95" t="s">
        <v>1372</v>
      </c>
    </row>
    <row r="145" spans="2:36" ht="145.19999999999999" x14ac:dyDescent="0.25">
      <c r="B145" s="41" t="str">
        <f>Calculations!A118</f>
        <v>CfS:213</v>
      </c>
      <c r="C145" s="49" t="str">
        <f>Calculations!B118</f>
        <v>Land to South-West of College Farm (larger site), Somersham</v>
      </c>
      <c r="D145" s="49" t="str">
        <f>Calculations!C118</f>
        <v>Residential</v>
      </c>
      <c r="E145" s="50">
        <f>Calculations!D118</f>
        <v>5.6460194164625799</v>
      </c>
      <c r="F145" s="50">
        <f>Calculations!H118</f>
        <v>5.6460194164625799</v>
      </c>
      <c r="G145" s="51">
        <f>Calculations!L118</f>
        <v>100</v>
      </c>
      <c r="H145" s="50">
        <f>Calculations!G118</f>
        <v>0</v>
      </c>
      <c r="I145" s="51">
        <f>Calculations!K118</f>
        <v>0</v>
      </c>
      <c r="J145" s="50">
        <f>Calculations!F118</f>
        <v>0</v>
      </c>
      <c r="K145" s="51">
        <f>Calculations!J118</f>
        <v>0</v>
      </c>
      <c r="L145" s="50">
        <f>Calculations!E118</f>
        <v>0</v>
      </c>
      <c r="M145" s="51">
        <f>Calculations!I118</f>
        <v>0</v>
      </c>
      <c r="N145" s="50">
        <f>Calculations!Q118</f>
        <v>0.1383417187669895</v>
      </c>
      <c r="O145" s="51">
        <f>Calculations!V118</f>
        <v>2.4502522673516629</v>
      </c>
      <c r="P145" s="50">
        <f>Calculations!O118</f>
        <v>9.8943317703269598E-2</v>
      </c>
      <c r="Q145" s="51">
        <f>Calculations!T118</f>
        <v>1.7524438087260581</v>
      </c>
      <c r="R145" s="50">
        <f>Calculations!M118</f>
        <v>5.18995180096666E-2</v>
      </c>
      <c r="S145" s="51">
        <f>Calculations!R118</f>
        <v>0.91922315850240888</v>
      </c>
      <c r="T145" s="52">
        <f>Calculations!AA118</f>
        <v>0</v>
      </c>
      <c r="U145" s="51">
        <f>Calculations!AB118</f>
        <v>0</v>
      </c>
      <c r="V145" s="52">
        <f>Calculations!AC118</f>
        <v>0</v>
      </c>
      <c r="W145" s="51">
        <f>Calculations!AD118</f>
        <v>0</v>
      </c>
      <c r="X145" s="52">
        <f>Calculations!AE118</f>
        <v>0</v>
      </c>
      <c r="Y145" s="51">
        <f>Calculations!AF118</f>
        <v>0</v>
      </c>
      <c r="Z145" s="50">
        <f>Calculations!Q118</f>
        <v>0.1383417187669895</v>
      </c>
      <c r="AA145" s="51">
        <f>Calculations!V118</f>
        <v>2.4502522673516629</v>
      </c>
      <c r="AB145" s="52">
        <f>Calculations!AH118</f>
        <v>0</v>
      </c>
      <c r="AC145" s="51">
        <f>Calculations!AI118</f>
        <v>0</v>
      </c>
      <c r="AD145" s="51" t="s">
        <v>64</v>
      </c>
      <c r="AE145" s="53" t="s">
        <v>53</v>
      </c>
      <c r="AF145" s="49" t="s">
        <v>974</v>
      </c>
      <c r="AG145" s="54" t="s">
        <v>966</v>
      </c>
      <c r="AH145" s="54" t="s">
        <v>967</v>
      </c>
      <c r="AI145" s="69" t="s">
        <v>1208</v>
      </c>
      <c r="AJ145" s="95" t="s">
        <v>1447</v>
      </c>
    </row>
    <row r="146" spans="2:36" ht="92.4" x14ac:dyDescent="0.25">
      <c r="B146" s="19" t="str">
        <f>Calculations!A119</f>
        <v>CfS:214</v>
      </c>
      <c r="C146" s="39" t="str">
        <f>Calculations!B119</f>
        <v>Land North of Oldhurst Road, Pidley</v>
      </c>
      <c r="D146" s="39" t="str">
        <f>Calculations!C119</f>
        <v>Residential</v>
      </c>
      <c r="E146" s="55">
        <f>Calculations!D119</f>
        <v>2.4109778307310399</v>
      </c>
      <c r="F146" s="55">
        <f>Calculations!H119</f>
        <v>2.4109778307310399</v>
      </c>
      <c r="G146" s="56">
        <f>Calculations!L119</f>
        <v>100</v>
      </c>
      <c r="H146" s="55">
        <f>Calculations!G119</f>
        <v>0</v>
      </c>
      <c r="I146" s="56">
        <f>Calculations!K119</f>
        <v>0</v>
      </c>
      <c r="J146" s="55">
        <f>Calculations!F119</f>
        <v>0</v>
      </c>
      <c r="K146" s="56">
        <f>Calculations!J119</f>
        <v>0</v>
      </c>
      <c r="L146" s="55">
        <f>Calculations!E119</f>
        <v>0</v>
      </c>
      <c r="M146" s="56">
        <f>Calculations!I119</f>
        <v>0</v>
      </c>
      <c r="N146" s="55">
        <f>Calculations!Q119</f>
        <v>0.11270749804058676</v>
      </c>
      <c r="O146" s="56">
        <f>Calculations!V119</f>
        <v>4.6747629365970722</v>
      </c>
      <c r="P146" s="55">
        <f>Calculations!O119</f>
        <v>1.1269450619467529E-3</v>
      </c>
      <c r="Q146" s="56">
        <f>Calculations!T119</f>
        <v>4.6742240744911727E-2</v>
      </c>
      <c r="R146" s="55">
        <f>Calculations!M119</f>
        <v>4.9794197735027396E-4</v>
      </c>
      <c r="S146" s="56">
        <f>Calculations!R119</f>
        <v>2.0653113064888342E-2</v>
      </c>
      <c r="T146" s="57">
        <f>Calculations!AA119</f>
        <v>0</v>
      </c>
      <c r="U146" s="56">
        <f>Calculations!AB119</f>
        <v>0</v>
      </c>
      <c r="V146" s="57">
        <f>Calculations!AC119</f>
        <v>0</v>
      </c>
      <c r="W146" s="56">
        <f>Calculations!AD119</f>
        <v>0</v>
      </c>
      <c r="X146" s="57">
        <f>Calculations!AE119</f>
        <v>0</v>
      </c>
      <c r="Y146" s="56">
        <f>Calculations!AF119</f>
        <v>0</v>
      </c>
      <c r="Z146" s="55">
        <f>Calculations!Q119</f>
        <v>0.11270749804058676</v>
      </c>
      <c r="AA146" s="56">
        <f>Calculations!V119</f>
        <v>4.6747629365970722</v>
      </c>
      <c r="AB146" s="57">
        <f>Calculations!AH119</f>
        <v>0</v>
      </c>
      <c r="AC146" s="56">
        <f>Calculations!AI119</f>
        <v>0</v>
      </c>
      <c r="AD146" s="56" t="s">
        <v>64</v>
      </c>
      <c r="AE146" s="58" t="s">
        <v>53</v>
      </c>
      <c r="AF146" s="39" t="s">
        <v>974</v>
      </c>
      <c r="AG146" s="59" t="s">
        <v>966</v>
      </c>
      <c r="AH146" s="59" t="s">
        <v>967</v>
      </c>
      <c r="AI146" s="70" t="s">
        <v>1411</v>
      </c>
      <c r="AJ146" s="70" t="s">
        <v>1277</v>
      </c>
    </row>
    <row r="147" spans="2:36" ht="250.8" x14ac:dyDescent="0.25">
      <c r="B147" s="19" t="str">
        <f>Calculations!A120</f>
        <v>CfS:215</v>
      </c>
      <c r="C147" s="39" t="str">
        <f>Calculations!B120</f>
        <v>Land to the North West of Holme Fen Drove, Colne</v>
      </c>
      <c r="D147" s="39" t="str">
        <f>Calculations!C120</f>
        <v>Residential</v>
      </c>
      <c r="E147" s="55">
        <f>Calculations!D120</f>
        <v>0.37712864151764602</v>
      </c>
      <c r="F147" s="55">
        <f>Calculations!H120</f>
        <v>0.37712864151764602</v>
      </c>
      <c r="G147" s="56">
        <f>Calculations!L120</f>
        <v>100</v>
      </c>
      <c r="H147" s="55">
        <f>Calculations!G120</f>
        <v>0</v>
      </c>
      <c r="I147" s="56">
        <f>Calculations!K120</f>
        <v>0</v>
      </c>
      <c r="J147" s="55">
        <f>Calculations!F120</f>
        <v>0</v>
      </c>
      <c r="K147" s="56">
        <f>Calculations!J120</f>
        <v>0</v>
      </c>
      <c r="L147" s="55">
        <f>Calculations!E120</f>
        <v>0</v>
      </c>
      <c r="M147" s="56">
        <f>Calculations!I120</f>
        <v>0</v>
      </c>
      <c r="N147" s="55">
        <f>Calculations!Q120</f>
        <v>2.1483126715700199E-2</v>
      </c>
      <c r="O147" s="56">
        <f>Calculations!V120</f>
        <v>5.6964983166612635</v>
      </c>
      <c r="P147" s="55">
        <f>Calculations!O120</f>
        <v>0</v>
      </c>
      <c r="Q147" s="56">
        <f>Calculations!T120</f>
        <v>0</v>
      </c>
      <c r="R147" s="55">
        <f>Calculations!M120</f>
        <v>0</v>
      </c>
      <c r="S147" s="56">
        <f>Calculations!R120</f>
        <v>0</v>
      </c>
      <c r="T147" s="57">
        <f>Calculations!AA120</f>
        <v>0</v>
      </c>
      <c r="U147" s="56">
        <f>Calculations!AB120</f>
        <v>0</v>
      </c>
      <c r="V147" s="57">
        <f>Calculations!AC120</f>
        <v>0</v>
      </c>
      <c r="W147" s="56">
        <f>Calculations!AD120</f>
        <v>0</v>
      </c>
      <c r="X147" s="57">
        <f>Calculations!AE120</f>
        <v>0</v>
      </c>
      <c r="Y147" s="56">
        <f>Calculations!AF120</f>
        <v>0</v>
      </c>
      <c r="Z147" s="55">
        <f>Calculations!Q120</f>
        <v>2.1483126715700199E-2</v>
      </c>
      <c r="AA147" s="56">
        <f>Calculations!V120</f>
        <v>5.6964983166612635</v>
      </c>
      <c r="AB147" s="57">
        <f>Calculations!AH120</f>
        <v>0</v>
      </c>
      <c r="AC147" s="56">
        <f>Calculations!AI120</f>
        <v>0</v>
      </c>
      <c r="AD147" s="56" t="s">
        <v>66</v>
      </c>
      <c r="AE147" s="58" t="s">
        <v>53</v>
      </c>
      <c r="AF147" s="39" t="s">
        <v>974</v>
      </c>
      <c r="AG147" s="59" t="s">
        <v>973</v>
      </c>
      <c r="AH147" s="59" t="s">
        <v>967</v>
      </c>
      <c r="AI147" s="45" t="s">
        <v>1324</v>
      </c>
      <c r="AJ147" s="45" t="s">
        <v>1277</v>
      </c>
    </row>
    <row r="148" spans="2:36" ht="145.19999999999999" x14ac:dyDescent="0.25">
      <c r="B148" s="19" t="str">
        <f>Calculations!A121</f>
        <v>CfS:216</v>
      </c>
      <c r="C148" s="39" t="str">
        <f>Calculations!B121</f>
        <v>Hemingford Grey Lake, South of Marsh Lane, Hemingford Grey</v>
      </c>
      <c r="D148" s="39" t="str">
        <f>Calculations!C121</f>
        <v>Residential</v>
      </c>
      <c r="E148" s="55">
        <f>Calculations!D121</f>
        <v>29.6501487152354</v>
      </c>
      <c r="F148" s="55">
        <f>Calculations!H121</f>
        <v>2.8807448356430498</v>
      </c>
      <c r="G148" s="56">
        <f>Calculations!L121</f>
        <v>9.7157854529168386</v>
      </c>
      <c r="H148" s="55">
        <f>Calculations!G121</f>
        <v>1.40731928368076</v>
      </c>
      <c r="I148" s="56">
        <f>Calculations!K121</f>
        <v>4.7464155987778387</v>
      </c>
      <c r="J148" s="55">
        <f>Calculations!F121</f>
        <v>25.359517073217599</v>
      </c>
      <c r="K148" s="56">
        <f>Calculations!J121</f>
        <v>85.529139556008005</v>
      </c>
      <c r="L148" s="55">
        <f>Calculations!E121</f>
        <v>2.5675226939903002E-3</v>
      </c>
      <c r="M148" s="56">
        <f>Calculations!I121</f>
        <v>8.6593922973175752E-3</v>
      </c>
      <c r="N148" s="55">
        <f>Calculations!Q121</f>
        <v>0.71244816042621872</v>
      </c>
      <c r="O148" s="56">
        <f>Calculations!V121</f>
        <v>2.4028485228478305</v>
      </c>
      <c r="P148" s="55">
        <f>Calculations!O121</f>
        <v>7.9757718852540668E-2</v>
      </c>
      <c r="Q148" s="56">
        <f>Calculations!T121</f>
        <v>0.26899601623771296</v>
      </c>
      <c r="R148" s="55">
        <f>Calculations!M121</f>
        <v>1.7279321179550599E-3</v>
      </c>
      <c r="S148" s="56">
        <f>Calculations!R121</f>
        <v>5.827735080017259E-3</v>
      </c>
      <c r="T148" s="57">
        <f>Calculations!AA121</f>
        <v>0</v>
      </c>
      <c r="U148" s="56">
        <f>Calculations!AB121</f>
        <v>0</v>
      </c>
      <c r="V148" s="57">
        <f>Calculations!AC121</f>
        <v>0.45529783871207202</v>
      </c>
      <c r="W148" s="56">
        <f>Calculations!AD121</f>
        <v>1.535566796257323</v>
      </c>
      <c r="X148" s="57">
        <f>Calculations!AE121</f>
        <v>5.1445241918363901E-2</v>
      </c>
      <c r="Y148" s="56">
        <f>Calculations!AF121</f>
        <v>0.17350753418625969</v>
      </c>
      <c r="Z148" s="55">
        <f>Calculations!Q121</f>
        <v>0.71244816042621872</v>
      </c>
      <c r="AA148" s="56">
        <f>Calculations!V121</f>
        <v>2.4028485228478305</v>
      </c>
      <c r="AB148" s="57">
        <f>Calculations!AH121</f>
        <v>28.811105116774801</v>
      </c>
      <c r="AC148" s="56">
        <f>Calculations!AI121</f>
        <v>97.170187554474339</v>
      </c>
      <c r="AD148" s="56" t="s">
        <v>65</v>
      </c>
      <c r="AE148" s="58" t="s">
        <v>53</v>
      </c>
      <c r="AF148" s="39" t="s">
        <v>978</v>
      </c>
      <c r="AG148" s="59" t="s">
        <v>957</v>
      </c>
      <c r="AH148" s="59" t="s">
        <v>996</v>
      </c>
      <c r="AI148" s="45" t="s">
        <v>1380</v>
      </c>
      <c r="AJ148" s="45" t="s">
        <v>1277</v>
      </c>
    </row>
    <row r="149" spans="2:36" ht="92.4" x14ac:dyDescent="0.25">
      <c r="B149" s="19" t="str">
        <f>Calculations!A122</f>
        <v>CfS:217</v>
      </c>
      <c r="C149" s="39" t="str">
        <f>Calculations!B122</f>
        <v>Bittens Field, North of Warboys Road, Pidely</v>
      </c>
      <c r="D149" s="39" t="str">
        <f>Calculations!C122</f>
        <v>Residential</v>
      </c>
      <c r="E149" s="55">
        <f>Calculations!D122</f>
        <v>1.1476741067390399</v>
      </c>
      <c r="F149" s="55">
        <f>Calculations!H122</f>
        <v>1.1476741067390399</v>
      </c>
      <c r="G149" s="56">
        <f>Calculations!L122</f>
        <v>100</v>
      </c>
      <c r="H149" s="55">
        <f>Calculations!G122</f>
        <v>0</v>
      </c>
      <c r="I149" s="56">
        <f>Calculations!K122</f>
        <v>0</v>
      </c>
      <c r="J149" s="55">
        <f>Calculations!F122</f>
        <v>0</v>
      </c>
      <c r="K149" s="56">
        <f>Calculations!J122</f>
        <v>0</v>
      </c>
      <c r="L149" s="55">
        <f>Calculations!E122</f>
        <v>0</v>
      </c>
      <c r="M149" s="56">
        <f>Calculations!I122</f>
        <v>0</v>
      </c>
      <c r="N149" s="55">
        <f>Calculations!Q122</f>
        <v>3.2151604134060749E-2</v>
      </c>
      <c r="O149" s="56">
        <f>Calculations!V122</f>
        <v>2.8014576564261056</v>
      </c>
      <c r="P149" s="55">
        <f>Calculations!O122</f>
        <v>4.6725361343891488E-3</v>
      </c>
      <c r="Q149" s="56">
        <f>Calculations!T122</f>
        <v>0.4071309186948136</v>
      </c>
      <c r="R149" s="55">
        <f>Calculations!M122</f>
        <v>4.2444445069599098E-3</v>
      </c>
      <c r="S149" s="56">
        <f>Calculations!R122</f>
        <v>0.36983011832687612</v>
      </c>
      <c r="T149" s="57">
        <f>Calculations!AA122</f>
        <v>0</v>
      </c>
      <c r="U149" s="56">
        <f>Calculations!AB122</f>
        <v>0</v>
      </c>
      <c r="V149" s="57">
        <f>Calculations!AC122</f>
        <v>0</v>
      </c>
      <c r="W149" s="56">
        <f>Calculations!AD122</f>
        <v>0</v>
      </c>
      <c r="X149" s="57">
        <f>Calculations!AE122</f>
        <v>0</v>
      </c>
      <c r="Y149" s="56">
        <f>Calculations!AF122</f>
        <v>0</v>
      </c>
      <c r="Z149" s="55">
        <f>Calculations!Q122</f>
        <v>3.2151604134060749E-2</v>
      </c>
      <c r="AA149" s="56">
        <f>Calculations!V122</f>
        <v>2.8014576564261056</v>
      </c>
      <c r="AB149" s="57">
        <f>Calculations!AH122</f>
        <v>0</v>
      </c>
      <c r="AC149" s="56">
        <f>Calculations!AI122</f>
        <v>0</v>
      </c>
      <c r="AD149" s="56" t="s">
        <v>64</v>
      </c>
      <c r="AE149" s="58" t="s">
        <v>53</v>
      </c>
      <c r="AF149" s="39" t="s">
        <v>974</v>
      </c>
      <c r="AG149" s="59" t="s">
        <v>966</v>
      </c>
      <c r="AH149" s="39" t="s">
        <v>967</v>
      </c>
      <c r="AI149" s="70" t="s">
        <v>1260</v>
      </c>
      <c r="AJ149" s="70" t="s">
        <v>1277</v>
      </c>
    </row>
    <row r="150" spans="2:36" ht="39.6" x14ac:dyDescent="0.25">
      <c r="B150" s="19" t="str">
        <f>Calculations!A123</f>
        <v>CfS:219</v>
      </c>
      <c r="C150" s="39" t="str">
        <f>Calculations!B123</f>
        <v>Land East of Kimbolton Road, Stow Longa</v>
      </c>
      <c r="D150" s="39" t="str">
        <f>Calculations!C123</f>
        <v>Residential</v>
      </c>
      <c r="E150" s="55">
        <f>Calculations!D123</f>
        <v>0.42812942094041501</v>
      </c>
      <c r="F150" s="55">
        <f>Calculations!H123</f>
        <v>0.42812942094041501</v>
      </c>
      <c r="G150" s="56">
        <f>Calculations!L123</f>
        <v>100</v>
      </c>
      <c r="H150" s="55">
        <f>Calculations!G123</f>
        <v>0</v>
      </c>
      <c r="I150" s="56">
        <f>Calculations!K123</f>
        <v>0</v>
      </c>
      <c r="J150" s="55">
        <f>Calculations!F123</f>
        <v>0</v>
      </c>
      <c r="K150" s="56">
        <f>Calculations!J123</f>
        <v>0</v>
      </c>
      <c r="L150" s="55">
        <f>Calculations!E123</f>
        <v>0</v>
      </c>
      <c r="M150" s="56">
        <f>Calculations!I123</f>
        <v>0</v>
      </c>
      <c r="N150" s="55">
        <f>Calculations!Q123</f>
        <v>3.5275176785237158E-2</v>
      </c>
      <c r="O150" s="56">
        <f>Calculations!V123</f>
        <v>8.2393722691967461</v>
      </c>
      <c r="P150" s="55">
        <f>Calculations!O123</f>
        <v>1.441483759750546E-2</v>
      </c>
      <c r="Q150" s="56">
        <f>Calculations!T123</f>
        <v>3.3669345979172141</v>
      </c>
      <c r="R150" s="55">
        <f>Calculations!M123</f>
        <v>1.20136479809734E-2</v>
      </c>
      <c r="S150" s="56">
        <f>Calculations!R123</f>
        <v>2.8060785812347619</v>
      </c>
      <c r="T150" s="57">
        <f>Calculations!AA123</f>
        <v>0</v>
      </c>
      <c r="U150" s="56">
        <f>Calculations!AB123</f>
        <v>0</v>
      </c>
      <c r="V150" s="57">
        <f>Calculations!AC123</f>
        <v>0</v>
      </c>
      <c r="W150" s="56">
        <f>Calculations!AD123</f>
        <v>0</v>
      </c>
      <c r="X150" s="57">
        <f>Calculations!AE123</f>
        <v>0</v>
      </c>
      <c r="Y150" s="56">
        <f>Calculations!AF123</f>
        <v>0</v>
      </c>
      <c r="Z150" s="55">
        <f>Calculations!Q123</f>
        <v>3.5275176785237158E-2</v>
      </c>
      <c r="AA150" s="56">
        <f>Calculations!V123</f>
        <v>8.2393722691967461</v>
      </c>
      <c r="AB150" s="57">
        <f>Calculations!AH123</f>
        <v>0</v>
      </c>
      <c r="AC150" s="56">
        <f>Calculations!AI123</f>
        <v>0</v>
      </c>
      <c r="AD150" s="56" t="s">
        <v>64</v>
      </c>
      <c r="AE150" s="58" t="s">
        <v>53</v>
      </c>
      <c r="AF150" s="39" t="s">
        <v>974</v>
      </c>
      <c r="AG150" s="59" t="s">
        <v>966</v>
      </c>
      <c r="AH150" s="59" t="s">
        <v>967</v>
      </c>
      <c r="AI150" s="69" t="s">
        <v>1073</v>
      </c>
      <c r="AJ150" s="70" t="s">
        <v>1277</v>
      </c>
    </row>
    <row r="151" spans="2:36" ht="237.6" x14ac:dyDescent="0.25">
      <c r="B151" s="19" t="str">
        <f>Calculations!A124</f>
        <v>CfS:22</v>
      </c>
      <c r="C151" s="39" t="str">
        <f>Calculations!B124</f>
        <v>Colne Fen Farm and Fishery, South of Chatteris Road, Somersham (Colne)</v>
      </c>
      <c r="D151" s="39" t="str">
        <f>Calculations!C124</f>
        <v>Commercial</v>
      </c>
      <c r="E151" s="55">
        <f>Calculations!D124</f>
        <v>169.254696684355</v>
      </c>
      <c r="F151" s="55">
        <f>Calculations!H124</f>
        <v>106.7673131533635</v>
      </c>
      <c r="G151" s="56">
        <f>Calculations!L124</f>
        <v>63.080856983528847</v>
      </c>
      <c r="H151" s="55">
        <f>Calculations!G124</f>
        <v>7.5761202580406897</v>
      </c>
      <c r="I151" s="56">
        <f>Calculations!K124</f>
        <v>4.4761654515085523</v>
      </c>
      <c r="J151" s="55">
        <f>Calculations!F124</f>
        <v>11.0975564666561</v>
      </c>
      <c r="K151" s="56">
        <f>Calculations!J124</f>
        <v>6.5567199516785397</v>
      </c>
      <c r="L151" s="55">
        <f>Calculations!E124</f>
        <v>43.813706806294697</v>
      </c>
      <c r="M151" s="56">
        <f>Calculations!I124</f>
        <v>25.886257613284062</v>
      </c>
      <c r="N151" s="55">
        <f>Calculations!Q124</f>
        <v>33.762287038560089</v>
      </c>
      <c r="O151" s="56">
        <f>Calculations!V124</f>
        <v>19.947621956703372</v>
      </c>
      <c r="P151" s="55">
        <f>Calculations!O124</f>
        <v>17.125939552348289</v>
      </c>
      <c r="Q151" s="56">
        <f>Calculations!T124</f>
        <v>10.118442730299323</v>
      </c>
      <c r="R151" s="55">
        <f>Calculations!M124</f>
        <v>5.6894354075257896</v>
      </c>
      <c r="S151" s="56">
        <f>Calculations!R124</f>
        <v>3.3614638287622132</v>
      </c>
      <c r="T151" s="57">
        <f>Calculations!AA124</f>
        <v>0</v>
      </c>
      <c r="U151" s="56">
        <f>Calculations!AB124</f>
        <v>0</v>
      </c>
      <c r="V151" s="57">
        <f>Calculations!AC124</f>
        <v>42.238296060164103</v>
      </c>
      <c r="W151" s="56">
        <f>Calculations!AD124</f>
        <v>24.955464685824808</v>
      </c>
      <c r="X151" s="57">
        <f>Calculations!AE124</f>
        <v>8.0124605410717697E-2</v>
      </c>
      <c r="Y151" s="56">
        <f>Calculations!AF124</f>
        <v>4.7339664411288382E-2</v>
      </c>
      <c r="Z151" s="55">
        <f>Calculations!Q124</f>
        <v>33.762287038560089</v>
      </c>
      <c r="AA151" s="56">
        <f>Calculations!V124</f>
        <v>19.947621956703372</v>
      </c>
      <c r="AB151" s="57">
        <f>Calculations!AH124</f>
        <v>72.354148890613899</v>
      </c>
      <c r="AC151" s="56">
        <f>Calculations!AI124</f>
        <v>42.7486801300102</v>
      </c>
      <c r="AD151" s="56" t="s">
        <v>65</v>
      </c>
      <c r="AE151" s="58" t="s">
        <v>52</v>
      </c>
      <c r="AF151" s="39" t="s">
        <v>978</v>
      </c>
      <c r="AG151" s="59" t="s">
        <v>957</v>
      </c>
      <c r="AH151" s="59" t="s">
        <v>996</v>
      </c>
      <c r="AI151" s="69" t="s">
        <v>1327</v>
      </c>
      <c r="AJ151" s="70" t="s">
        <v>1274</v>
      </c>
    </row>
    <row r="152" spans="2:36" ht="66" x14ac:dyDescent="0.25">
      <c r="B152" s="19" t="str">
        <f>Calculations!A125</f>
        <v>CfS:220</v>
      </c>
      <c r="C152" s="39" t="str">
        <f>Calculations!B125</f>
        <v>Land south of the Paddocks, Folksworth</v>
      </c>
      <c r="D152" s="39" t="str">
        <f>Calculations!C125</f>
        <v>Residential</v>
      </c>
      <c r="E152" s="55">
        <f>Calculations!D125</f>
        <v>0.93169548854180595</v>
      </c>
      <c r="F152" s="55">
        <f>Calculations!H125</f>
        <v>0.93169548854180595</v>
      </c>
      <c r="G152" s="56">
        <f>Calculations!L125</f>
        <v>100</v>
      </c>
      <c r="H152" s="55">
        <f>Calculations!G125</f>
        <v>0</v>
      </c>
      <c r="I152" s="56">
        <f>Calculations!K125</f>
        <v>0</v>
      </c>
      <c r="J152" s="55">
        <f>Calculations!F125</f>
        <v>0</v>
      </c>
      <c r="K152" s="56">
        <f>Calculations!J125</f>
        <v>0</v>
      </c>
      <c r="L152" s="55">
        <f>Calculations!E125</f>
        <v>0</v>
      </c>
      <c r="M152" s="56">
        <f>Calculations!I125</f>
        <v>0</v>
      </c>
      <c r="N152" s="55">
        <f>Calculations!Q125</f>
        <v>2.4761941082135281E-3</v>
      </c>
      <c r="O152" s="56">
        <f>Calculations!V125</f>
        <v>0.26577289883511324</v>
      </c>
      <c r="P152" s="55">
        <f>Calculations!O125</f>
        <v>1.54666476001148E-4</v>
      </c>
      <c r="Q152" s="56">
        <f>Calculations!T125</f>
        <v>1.660053932891916E-2</v>
      </c>
      <c r="R152" s="55">
        <f>Calculations!M125</f>
        <v>0</v>
      </c>
      <c r="S152" s="56">
        <f>Calculations!R125</f>
        <v>0</v>
      </c>
      <c r="T152" s="57">
        <f>Calculations!AA125</f>
        <v>0</v>
      </c>
      <c r="U152" s="56">
        <f>Calculations!AB125</f>
        <v>0</v>
      </c>
      <c r="V152" s="57">
        <f>Calculations!AC125</f>
        <v>0</v>
      </c>
      <c r="W152" s="56">
        <f>Calculations!AD125</f>
        <v>0</v>
      </c>
      <c r="X152" s="57">
        <f>Calculations!AE125</f>
        <v>0</v>
      </c>
      <c r="Y152" s="56">
        <f>Calculations!AF125</f>
        <v>0</v>
      </c>
      <c r="Z152" s="55">
        <f>Calculations!Q125</f>
        <v>2.4761941082135281E-3</v>
      </c>
      <c r="AA152" s="56">
        <f>Calculations!V125</f>
        <v>0.26577289883511324</v>
      </c>
      <c r="AB152" s="57">
        <f>Calculations!AH125</f>
        <v>0</v>
      </c>
      <c r="AC152" s="56">
        <f>Calculations!AI125</f>
        <v>0</v>
      </c>
      <c r="AD152" s="56" t="s">
        <v>64</v>
      </c>
      <c r="AE152" s="58" t="s">
        <v>53</v>
      </c>
      <c r="AF152" s="39" t="s">
        <v>974</v>
      </c>
      <c r="AG152" s="59" t="s">
        <v>966</v>
      </c>
      <c r="AH152" s="59" t="s">
        <v>967</v>
      </c>
      <c r="AI152" s="69" t="s">
        <v>1074</v>
      </c>
      <c r="AJ152" s="70" t="s">
        <v>1277</v>
      </c>
    </row>
    <row r="153" spans="2:36" ht="198" x14ac:dyDescent="0.25">
      <c r="B153" s="41" t="str">
        <f>Calculations!A126</f>
        <v>CfS:221</v>
      </c>
      <c r="C153" s="49" t="str">
        <f>Calculations!B126</f>
        <v>Land North of A141, between Huntingdon Racecourse and A1307</v>
      </c>
      <c r="D153" s="49" t="str">
        <f>Calculations!C126</f>
        <v>Commercial</v>
      </c>
      <c r="E153" s="50">
        <f>Calculations!D126</f>
        <v>102.98408828498</v>
      </c>
      <c r="F153" s="50">
        <f>Calculations!H126</f>
        <v>96.49064565733886</v>
      </c>
      <c r="G153" s="51">
        <f>Calculations!L126</f>
        <v>93.694712711664408</v>
      </c>
      <c r="H153" s="50">
        <f>Calculations!G126</f>
        <v>1.1580475583130001</v>
      </c>
      <c r="I153" s="51">
        <f>Calculations!K126</f>
        <v>1.1244917322649139</v>
      </c>
      <c r="J153" s="50">
        <f>Calculations!F126</f>
        <v>0.29363606311927398</v>
      </c>
      <c r="K153" s="51">
        <f>Calculations!J126</f>
        <v>0.28512760370001755</v>
      </c>
      <c r="L153" s="50">
        <f>Calculations!E126</f>
        <v>5.0417590062088697</v>
      </c>
      <c r="M153" s="51">
        <f>Calculations!I126</f>
        <v>4.8956679523706566</v>
      </c>
      <c r="N153" s="50">
        <f>Calculations!Q126</f>
        <v>14.913970947797079</v>
      </c>
      <c r="O153" s="51">
        <f>Calculations!V126</f>
        <v>14.481820634782711</v>
      </c>
      <c r="P153" s="50">
        <f>Calculations!O126</f>
        <v>8.6825598000843893</v>
      </c>
      <c r="Q153" s="51">
        <f>Calculations!T126</f>
        <v>8.430972147908717</v>
      </c>
      <c r="R153" s="50">
        <f>Calculations!M126</f>
        <v>5.9302933103537896</v>
      </c>
      <c r="S153" s="51">
        <f>Calculations!R126</f>
        <v>5.7584559023752693</v>
      </c>
      <c r="T153" s="52">
        <f>Calculations!AA126</f>
        <v>0.24360830093820099</v>
      </c>
      <c r="U153" s="51">
        <f>Calculations!AB126</f>
        <v>0.23654945632385688</v>
      </c>
      <c r="V153" s="52">
        <f>Calculations!AC126</f>
        <v>1.1540576453251701</v>
      </c>
      <c r="W153" s="51">
        <f>Calculations!AD126</f>
        <v>1.1206174318227049</v>
      </c>
      <c r="X153" s="52">
        <f>Calculations!AE126</f>
        <v>3.5615068122454598</v>
      </c>
      <c r="Y153" s="51">
        <f>Calculations!AF126</f>
        <v>3.4583078527529163</v>
      </c>
      <c r="Z153" s="50">
        <f>Calculations!Q126</f>
        <v>14.913970947797079</v>
      </c>
      <c r="AA153" s="51">
        <f>Calculations!V126</f>
        <v>14.481820634782711</v>
      </c>
      <c r="AB153" s="52">
        <f>Calculations!AH126</f>
        <v>7.6869011801887801</v>
      </c>
      <c r="AC153" s="51">
        <f>Calculations!AI126</f>
        <v>7.4641639385274789</v>
      </c>
      <c r="AD153" s="51" t="s">
        <v>65</v>
      </c>
      <c r="AE153" s="53" t="s">
        <v>52</v>
      </c>
      <c r="AF153" s="49" t="s">
        <v>978</v>
      </c>
      <c r="AG153" s="54" t="s">
        <v>957</v>
      </c>
      <c r="AH153" s="54" t="s">
        <v>996</v>
      </c>
      <c r="AI153" s="69" t="s">
        <v>1474</v>
      </c>
      <c r="AJ153" s="95" t="s">
        <v>1475</v>
      </c>
    </row>
    <row r="154" spans="2:36" ht="343.2" x14ac:dyDescent="0.25">
      <c r="B154" s="19" t="str">
        <f>Calculations!A127</f>
        <v>CfS:222</v>
      </c>
      <c r="C154" s="39" t="str">
        <f>Calculations!B127</f>
        <v>Area 1 Park Farm, Brampton</v>
      </c>
      <c r="D154" s="39" t="str">
        <f>Calculations!C127</f>
        <v>Commercial</v>
      </c>
      <c r="E154" s="55">
        <f>Calculations!D127</f>
        <v>2.3877083412497102</v>
      </c>
      <c r="F154" s="55">
        <f>Calculations!H127</f>
        <v>2.3877083412497102</v>
      </c>
      <c r="G154" s="56">
        <f>Calculations!L127</f>
        <v>100</v>
      </c>
      <c r="H154" s="55">
        <f>Calculations!G127</f>
        <v>0</v>
      </c>
      <c r="I154" s="56">
        <f>Calculations!K127</f>
        <v>0</v>
      </c>
      <c r="J154" s="55">
        <f>Calculations!F127</f>
        <v>0</v>
      </c>
      <c r="K154" s="56">
        <f>Calculations!J127</f>
        <v>0</v>
      </c>
      <c r="L154" s="55">
        <f>Calculations!E127</f>
        <v>0</v>
      </c>
      <c r="M154" s="56">
        <f>Calculations!I127</f>
        <v>0</v>
      </c>
      <c r="N154" s="55">
        <f>Calculations!Q127</f>
        <v>1.923280427242881</v>
      </c>
      <c r="O154" s="56">
        <f>Calculations!V127</f>
        <v>80.54921926671534</v>
      </c>
      <c r="P154" s="55">
        <f>Calculations!O127</f>
        <v>1.6515539112944959</v>
      </c>
      <c r="Q154" s="56">
        <f>Calculations!T127</f>
        <v>69.168997015359253</v>
      </c>
      <c r="R154" s="55">
        <f>Calculations!M127</f>
        <v>1.3494757579057199</v>
      </c>
      <c r="S154" s="56">
        <f>Calculations!R127</f>
        <v>56.517612917472725</v>
      </c>
      <c r="T154" s="57">
        <f>Calculations!AA127</f>
        <v>0</v>
      </c>
      <c r="U154" s="56">
        <f>Calculations!AB127</f>
        <v>0</v>
      </c>
      <c r="V154" s="57">
        <f>Calculations!AC127</f>
        <v>0</v>
      </c>
      <c r="W154" s="56">
        <f>Calculations!AD127</f>
        <v>0</v>
      </c>
      <c r="X154" s="57">
        <f>Calculations!AE127</f>
        <v>0</v>
      </c>
      <c r="Y154" s="56">
        <f>Calculations!AF127</f>
        <v>0</v>
      </c>
      <c r="Z154" s="55">
        <f>Calculations!Q127</f>
        <v>1.923280427242881</v>
      </c>
      <c r="AA154" s="56">
        <f>Calculations!V127</f>
        <v>80.54921926671534</v>
      </c>
      <c r="AB154" s="57">
        <f>Calculations!AH127</f>
        <v>0</v>
      </c>
      <c r="AC154" s="56">
        <f>Calculations!AI127</f>
        <v>0</v>
      </c>
      <c r="AD154" s="56" t="s">
        <v>65</v>
      </c>
      <c r="AE154" s="58" t="s">
        <v>52</v>
      </c>
      <c r="AF154" s="39" t="s">
        <v>974</v>
      </c>
      <c r="AG154" s="59" t="s">
        <v>969</v>
      </c>
      <c r="AH154" s="59" t="s">
        <v>967</v>
      </c>
      <c r="AI154" s="69" t="s">
        <v>1170</v>
      </c>
      <c r="AJ154" s="70" t="s">
        <v>1277</v>
      </c>
    </row>
    <row r="155" spans="2:36" ht="356.4" x14ac:dyDescent="0.25">
      <c r="B155" s="19" t="str">
        <f>Calculations!A128</f>
        <v>CfS:224</v>
      </c>
      <c r="C155" s="39" t="str">
        <f>Calculations!B128</f>
        <v>Area 2 Park Farm, Brampton</v>
      </c>
      <c r="D155" s="39" t="str">
        <f>Calculations!C128</f>
        <v>Commercial</v>
      </c>
      <c r="E155" s="55">
        <f>Calculations!D128</f>
        <v>1.3079534925935401</v>
      </c>
      <c r="F155" s="55">
        <f>Calculations!H128</f>
        <v>1.3079534925935401</v>
      </c>
      <c r="G155" s="56">
        <f>Calculations!L128</f>
        <v>100</v>
      </c>
      <c r="H155" s="55">
        <f>Calculations!G128</f>
        <v>0</v>
      </c>
      <c r="I155" s="56">
        <f>Calculations!K128</f>
        <v>0</v>
      </c>
      <c r="J155" s="55">
        <f>Calculations!F128</f>
        <v>0</v>
      </c>
      <c r="K155" s="56">
        <f>Calculations!J128</f>
        <v>0</v>
      </c>
      <c r="L155" s="55">
        <f>Calculations!E128</f>
        <v>0</v>
      </c>
      <c r="M155" s="56">
        <f>Calculations!I128</f>
        <v>0</v>
      </c>
      <c r="N155" s="55">
        <f>Calculations!Q128</f>
        <v>8.0232353817712238E-2</v>
      </c>
      <c r="O155" s="56">
        <f>Calculations!V128</f>
        <v>6.1341901124190246</v>
      </c>
      <c r="P155" s="55">
        <f>Calculations!O128</f>
        <v>5.7200573622598304E-3</v>
      </c>
      <c r="Q155" s="56">
        <f>Calculations!T128</f>
        <v>0.43732880371132554</v>
      </c>
      <c r="R155" s="55">
        <f>Calculations!M128</f>
        <v>0</v>
      </c>
      <c r="S155" s="56">
        <f>Calculations!R128</f>
        <v>0</v>
      </c>
      <c r="T155" s="57">
        <f>Calculations!AA128</f>
        <v>0</v>
      </c>
      <c r="U155" s="56">
        <f>Calculations!AB128</f>
        <v>0</v>
      </c>
      <c r="V155" s="57">
        <f>Calculations!AC128</f>
        <v>0</v>
      </c>
      <c r="W155" s="56">
        <f>Calculations!AD128</f>
        <v>0</v>
      </c>
      <c r="X155" s="57">
        <f>Calculations!AE128</f>
        <v>0</v>
      </c>
      <c r="Y155" s="56">
        <f>Calculations!AF128</f>
        <v>0</v>
      </c>
      <c r="Z155" s="55">
        <f>Calculations!Q128</f>
        <v>8.0232353817712238E-2</v>
      </c>
      <c r="AA155" s="56">
        <f>Calculations!V128</f>
        <v>6.1341901124190246</v>
      </c>
      <c r="AB155" s="57">
        <f>Calculations!AH128</f>
        <v>0</v>
      </c>
      <c r="AC155" s="56">
        <f>Calculations!AI128</f>
        <v>0</v>
      </c>
      <c r="AD155" s="56" t="s">
        <v>65</v>
      </c>
      <c r="AE155" s="58" t="s">
        <v>52</v>
      </c>
      <c r="AF155" s="39" t="s">
        <v>974</v>
      </c>
      <c r="AG155" s="59" t="s">
        <v>969</v>
      </c>
      <c r="AH155" s="59" t="s">
        <v>967</v>
      </c>
      <c r="AI155" s="69" t="s">
        <v>1171</v>
      </c>
      <c r="AJ155" s="70" t="s">
        <v>1277</v>
      </c>
    </row>
    <row r="156" spans="2:36" ht="343.2" x14ac:dyDescent="0.25">
      <c r="B156" s="19" t="str">
        <f>Calculations!A129</f>
        <v>CfS:225</v>
      </c>
      <c r="C156" s="39" t="str">
        <f>Calculations!B129</f>
        <v>Area 3 Park Farm, Brampton</v>
      </c>
      <c r="D156" s="39" t="str">
        <f>Calculations!C129</f>
        <v>Mixed Use</v>
      </c>
      <c r="E156" s="55">
        <f>Calculations!D129</f>
        <v>6.7747701103032298</v>
      </c>
      <c r="F156" s="55">
        <f>Calculations!H129</f>
        <v>6.7747701103032298</v>
      </c>
      <c r="G156" s="56">
        <f>Calculations!L129</f>
        <v>100</v>
      </c>
      <c r="H156" s="55">
        <f>Calculations!G129</f>
        <v>0</v>
      </c>
      <c r="I156" s="56">
        <f>Calculations!K129</f>
        <v>0</v>
      </c>
      <c r="J156" s="55">
        <f>Calculations!F129</f>
        <v>0</v>
      </c>
      <c r="K156" s="56">
        <f>Calculations!J129</f>
        <v>0</v>
      </c>
      <c r="L156" s="55">
        <f>Calculations!E129</f>
        <v>0</v>
      </c>
      <c r="M156" s="56">
        <f>Calculations!I129</f>
        <v>0</v>
      </c>
      <c r="N156" s="55">
        <f>Calculations!Q129</f>
        <v>0.11988339793463798</v>
      </c>
      <c r="O156" s="56">
        <f>Calculations!V129</f>
        <v>1.7695566931830866</v>
      </c>
      <c r="P156" s="55">
        <f>Calculations!O129</f>
        <v>2.8251610560109798E-3</v>
      </c>
      <c r="Q156" s="56">
        <f>Calculations!T129</f>
        <v>4.1701209192536413E-2</v>
      </c>
      <c r="R156" s="55">
        <f>Calculations!M129</f>
        <v>0</v>
      </c>
      <c r="S156" s="56">
        <f>Calculations!R129</f>
        <v>0</v>
      </c>
      <c r="T156" s="57">
        <f>Calculations!AA129</f>
        <v>0</v>
      </c>
      <c r="U156" s="56">
        <f>Calculations!AB129</f>
        <v>0</v>
      </c>
      <c r="V156" s="57">
        <f>Calculations!AC129</f>
        <v>0</v>
      </c>
      <c r="W156" s="56">
        <f>Calculations!AD129</f>
        <v>0</v>
      </c>
      <c r="X156" s="57">
        <f>Calculations!AE129</f>
        <v>0</v>
      </c>
      <c r="Y156" s="56">
        <f>Calculations!AF129</f>
        <v>0</v>
      </c>
      <c r="Z156" s="55">
        <f>Calculations!Q129</f>
        <v>0.11988339793463798</v>
      </c>
      <c r="AA156" s="56">
        <f>Calculations!V129</f>
        <v>1.7695566931830866</v>
      </c>
      <c r="AB156" s="57">
        <f>Calculations!AH129</f>
        <v>0</v>
      </c>
      <c r="AC156" s="56">
        <f>Calculations!AI129</f>
        <v>0</v>
      </c>
      <c r="AD156" s="56" t="s">
        <v>65</v>
      </c>
      <c r="AE156" s="58" t="s">
        <v>53</v>
      </c>
      <c r="AF156" s="39" t="s">
        <v>974</v>
      </c>
      <c r="AG156" s="59" t="s">
        <v>969</v>
      </c>
      <c r="AH156" s="59" t="s">
        <v>967</v>
      </c>
      <c r="AI156" s="69" t="s">
        <v>1172</v>
      </c>
      <c r="AJ156" s="70" t="s">
        <v>1277</v>
      </c>
    </row>
    <row r="157" spans="2:36" ht="343.2" x14ac:dyDescent="0.25">
      <c r="B157" s="19" t="str">
        <f>Calculations!A130</f>
        <v>CfS:226</v>
      </c>
      <c r="C157" s="39" t="str">
        <f>Calculations!B130</f>
        <v>Area 4 Park Farm, Brampton</v>
      </c>
      <c r="D157" s="39" t="str">
        <f>Calculations!C130</f>
        <v>Commercial</v>
      </c>
      <c r="E157" s="55">
        <f>Calculations!D130</f>
        <v>3.8102202687602902</v>
      </c>
      <c r="F157" s="55">
        <f>Calculations!H130</f>
        <v>3.8102202687602902</v>
      </c>
      <c r="G157" s="56">
        <f>Calculations!L130</f>
        <v>100</v>
      </c>
      <c r="H157" s="55">
        <f>Calculations!G130</f>
        <v>0</v>
      </c>
      <c r="I157" s="56">
        <f>Calculations!K130</f>
        <v>0</v>
      </c>
      <c r="J157" s="55">
        <f>Calculations!F130</f>
        <v>0</v>
      </c>
      <c r="K157" s="56">
        <f>Calculations!J130</f>
        <v>0</v>
      </c>
      <c r="L157" s="55">
        <f>Calculations!E130</f>
        <v>0</v>
      </c>
      <c r="M157" s="56">
        <f>Calculations!I130</f>
        <v>0</v>
      </c>
      <c r="N157" s="55">
        <f>Calculations!Q130</f>
        <v>0.11924218706311762</v>
      </c>
      <c r="O157" s="56">
        <f>Calculations!V130</f>
        <v>3.1295352670493979</v>
      </c>
      <c r="P157" s="55">
        <f>Calculations!O130</f>
        <v>1.683084383166562E-2</v>
      </c>
      <c r="Q157" s="56">
        <f>Calculations!T130</f>
        <v>0.4417288934621561</v>
      </c>
      <c r="R157" s="55">
        <f>Calculations!M130</f>
        <v>4.0251628867845196E-3</v>
      </c>
      <c r="S157" s="56">
        <f>Calculations!R130</f>
        <v>0.10564121239358595</v>
      </c>
      <c r="T157" s="57">
        <f>Calculations!AA130</f>
        <v>0</v>
      </c>
      <c r="U157" s="56">
        <f>Calculations!AB130</f>
        <v>0</v>
      </c>
      <c r="V157" s="57">
        <f>Calculations!AC130</f>
        <v>0</v>
      </c>
      <c r="W157" s="56">
        <f>Calculations!AD130</f>
        <v>0</v>
      </c>
      <c r="X157" s="57">
        <f>Calculations!AE130</f>
        <v>0</v>
      </c>
      <c r="Y157" s="56">
        <f>Calculations!AF130</f>
        <v>0</v>
      </c>
      <c r="Z157" s="55">
        <f>Calculations!Q130</f>
        <v>0.11924218706311762</v>
      </c>
      <c r="AA157" s="56">
        <f>Calculations!V130</f>
        <v>3.1295352670493979</v>
      </c>
      <c r="AB157" s="57">
        <f>Calculations!AH130</f>
        <v>0</v>
      </c>
      <c r="AC157" s="56">
        <f>Calculations!AI130</f>
        <v>0</v>
      </c>
      <c r="AD157" s="56" t="s">
        <v>65</v>
      </c>
      <c r="AE157" s="58" t="s">
        <v>52</v>
      </c>
      <c r="AF157" s="39" t="s">
        <v>974</v>
      </c>
      <c r="AG157" s="59" t="s">
        <v>969</v>
      </c>
      <c r="AH157" s="59" t="s">
        <v>967</v>
      </c>
      <c r="AI157" s="69" t="s">
        <v>1165</v>
      </c>
      <c r="AJ157" s="70" t="s">
        <v>1277</v>
      </c>
    </row>
    <row r="158" spans="2:36" ht="79.2" x14ac:dyDescent="0.25">
      <c r="B158" s="19" t="str">
        <f>Calculations!A131</f>
        <v>CfS:227</v>
      </c>
      <c r="C158" s="39" t="str">
        <f>Calculations!B131</f>
        <v>Southoe Garden Village, Southoe</v>
      </c>
      <c r="D158" s="39" t="str">
        <f>Calculations!C131</f>
        <v>Mixed Use</v>
      </c>
      <c r="E158" s="55">
        <f>Calculations!D131</f>
        <v>300.749164413796</v>
      </c>
      <c r="F158" s="55">
        <f>Calculations!H131</f>
        <v>281.21477894006358</v>
      </c>
      <c r="G158" s="56">
        <f>Calculations!L131</f>
        <v>93.504758188835609</v>
      </c>
      <c r="H158" s="55">
        <f>Calculations!G131</f>
        <v>6.3390795459565199</v>
      </c>
      <c r="I158" s="56">
        <f>Calculations!K131</f>
        <v>2.1077629785978993</v>
      </c>
      <c r="J158" s="55">
        <f>Calculations!F131</f>
        <v>1.9422837278345</v>
      </c>
      <c r="K158" s="56">
        <f>Calculations!J131</f>
        <v>0.64581517013365419</v>
      </c>
      <c r="L158" s="55">
        <f>Calculations!E131</f>
        <v>11.2530221999414</v>
      </c>
      <c r="M158" s="56">
        <f>Calculations!I131</f>
        <v>3.7416636624328392</v>
      </c>
      <c r="N158" s="55">
        <f>Calculations!Q131</f>
        <v>38.638361015190824</v>
      </c>
      <c r="O158" s="56">
        <f>Calculations!V131</f>
        <v>12.847371027780785</v>
      </c>
      <c r="P158" s="55">
        <f>Calculations!O131</f>
        <v>22.409727925840421</v>
      </c>
      <c r="Q158" s="56">
        <f>Calculations!T131</f>
        <v>7.4513018081098421</v>
      </c>
      <c r="R158" s="55">
        <f>Calculations!M131</f>
        <v>14.534696001870699</v>
      </c>
      <c r="S158" s="56">
        <f>Calculations!R131</f>
        <v>4.8328300529781831</v>
      </c>
      <c r="T158" s="57">
        <f>Calculations!AA131</f>
        <v>1.21301564303874</v>
      </c>
      <c r="U158" s="56">
        <f>Calculations!AB131</f>
        <v>0.40333134271647419</v>
      </c>
      <c r="V158" s="57">
        <f>Calculations!AC131</f>
        <v>2.4833783443616602</v>
      </c>
      <c r="W158" s="56">
        <f>Calculations!AD131</f>
        <v>0.82573075446514599</v>
      </c>
      <c r="X158" s="57">
        <f>Calculations!AE131</f>
        <v>23.045980239838599</v>
      </c>
      <c r="Y158" s="56">
        <f>Calculations!AF131</f>
        <v>7.6628576125086081</v>
      </c>
      <c r="Z158" s="55">
        <f>Calculations!Q131</f>
        <v>38.638361015190824</v>
      </c>
      <c r="AA158" s="56">
        <f>Calculations!V131</f>
        <v>12.847371027780785</v>
      </c>
      <c r="AB158" s="57">
        <f>Calculations!AH131</f>
        <v>31.330666642979601</v>
      </c>
      <c r="AC158" s="56">
        <f>Calculations!AI131</f>
        <v>10.417540711724884</v>
      </c>
      <c r="AD158" s="56" t="s">
        <v>65</v>
      </c>
      <c r="AE158" s="58" t="s">
        <v>53</v>
      </c>
      <c r="AF158" s="39" t="s">
        <v>978</v>
      </c>
      <c r="AG158" s="59" t="s">
        <v>957</v>
      </c>
      <c r="AH158" s="59" t="s">
        <v>996</v>
      </c>
      <c r="AI158" s="69" t="s">
        <v>1075</v>
      </c>
      <c r="AJ158" s="70" t="s">
        <v>1277</v>
      </c>
    </row>
    <row r="159" spans="2:36" ht="184.8" x14ac:dyDescent="0.25">
      <c r="B159" s="19" t="str">
        <f>Calculations!A132</f>
        <v>CfS:228</v>
      </c>
      <c r="C159" s="39" t="str">
        <f>Calculations!B132</f>
        <v>Folly Farm, London Road, Yaxley</v>
      </c>
      <c r="D159" s="39" t="str">
        <f>Calculations!C132</f>
        <v>Residential</v>
      </c>
      <c r="E159" s="55">
        <f>Calculations!D132</f>
        <v>4.6036597411308398</v>
      </c>
      <c r="F159" s="55">
        <f>Calculations!H132</f>
        <v>4.6036597411308398</v>
      </c>
      <c r="G159" s="56">
        <f>Calculations!L132</f>
        <v>100</v>
      </c>
      <c r="H159" s="55">
        <f>Calculations!G132</f>
        <v>0</v>
      </c>
      <c r="I159" s="56">
        <f>Calculations!K132</f>
        <v>0</v>
      </c>
      <c r="J159" s="55">
        <f>Calculations!F132</f>
        <v>0</v>
      </c>
      <c r="K159" s="56">
        <f>Calculations!J132</f>
        <v>0</v>
      </c>
      <c r="L159" s="55">
        <f>Calculations!E132</f>
        <v>0</v>
      </c>
      <c r="M159" s="56">
        <f>Calculations!I132</f>
        <v>0</v>
      </c>
      <c r="N159" s="55">
        <f>Calculations!Q132</f>
        <v>0.29242553002780819</v>
      </c>
      <c r="O159" s="56">
        <f>Calculations!V132</f>
        <v>6.3520230962155564</v>
      </c>
      <c r="P159" s="55">
        <f>Calculations!O132</f>
        <v>9.3502829109363195E-2</v>
      </c>
      <c r="Q159" s="56">
        <f>Calculations!T132</f>
        <v>2.0310542995602714</v>
      </c>
      <c r="R159" s="55">
        <f>Calculations!M132</f>
        <v>5.0079021697354599E-2</v>
      </c>
      <c r="S159" s="56">
        <f>Calculations!R132</f>
        <v>1.0878089284038448</v>
      </c>
      <c r="T159" s="57">
        <f>Calculations!AA132</f>
        <v>0</v>
      </c>
      <c r="U159" s="56">
        <f>Calculations!AB132</f>
        <v>0</v>
      </c>
      <c r="V159" s="57">
        <f>Calculations!AC132</f>
        <v>0</v>
      </c>
      <c r="W159" s="56">
        <f>Calculations!AD132</f>
        <v>0</v>
      </c>
      <c r="X159" s="57">
        <f>Calculations!AE132</f>
        <v>0</v>
      </c>
      <c r="Y159" s="56">
        <f>Calculations!AF132</f>
        <v>0</v>
      </c>
      <c r="Z159" s="55">
        <f>Calculations!Q132</f>
        <v>0.29242553002780819</v>
      </c>
      <c r="AA159" s="56">
        <f>Calculations!V132</f>
        <v>6.3520230962155564</v>
      </c>
      <c r="AB159" s="57">
        <f>Calculations!AH132</f>
        <v>0</v>
      </c>
      <c r="AC159" s="56">
        <f>Calculations!AI132</f>
        <v>0</v>
      </c>
      <c r="AD159" s="56" t="s">
        <v>64</v>
      </c>
      <c r="AE159" s="58" t="s">
        <v>53</v>
      </c>
      <c r="AF159" s="39" t="s">
        <v>974</v>
      </c>
      <c r="AG159" s="59" t="s">
        <v>966</v>
      </c>
      <c r="AH159" s="59" t="s">
        <v>967</v>
      </c>
      <c r="AI159" s="69" t="s">
        <v>1495</v>
      </c>
      <c r="AJ159" s="69" t="s">
        <v>1277</v>
      </c>
    </row>
    <row r="160" spans="2:36" ht="66" x14ac:dyDescent="0.25">
      <c r="B160" s="19" t="str">
        <f>Calculations!A133</f>
        <v>CfS:229</v>
      </c>
      <c r="C160" s="39" t="str">
        <f>Calculations!B133</f>
        <v>Old Ramsey Road, St Ives</v>
      </c>
      <c r="D160" s="39" t="str">
        <f>Calculations!C133</f>
        <v>Residential</v>
      </c>
      <c r="E160" s="55">
        <f>Calculations!D133</f>
        <v>10.476367672422001</v>
      </c>
      <c r="F160" s="55">
        <f>Calculations!H133</f>
        <v>9.7653118021041898</v>
      </c>
      <c r="G160" s="56">
        <f>Calculations!L133</f>
        <v>93.212763311184716</v>
      </c>
      <c r="H160" s="55">
        <f>Calculations!G133</f>
        <v>0.270454961172585</v>
      </c>
      <c r="I160" s="56">
        <f>Calculations!K133</f>
        <v>2.5815718732794273</v>
      </c>
      <c r="J160" s="55">
        <f>Calculations!F133</f>
        <v>0.10191332341800401</v>
      </c>
      <c r="K160" s="56">
        <f>Calculations!J133</f>
        <v>0.97279254226902268</v>
      </c>
      <c r="L160" s="55">
        <f>Calculations!E133</f>
        <v>0.33868758572722402</v>
      </c>
      <c r="M160" s="56">
        <f>Calculations!I133</f>
        <v>3.2328722732668647</v>
      </c>
      <c r="N160" s="55">
        <f>Calculations!Q133</f>
        <v>0.2324815258946234</v>
      </c>
      <c r="O160" s="56">
        <f>Calculations!V133</f>
        <v>2.2191043037426796</v>
      </c>
      <c r="P160" s="55">
        <f>Calculations!O133</f>
        <v>6.1486673300170401E-2</v>
      </c>
      <c r="Q160" s="56">
        <f>Calculations!T133</f>
        <v>0.58690831806168819</v>
      </c>
      <c r="R160" s="55">
        <f>Calculations!M133</f>
        <v>1.6272876848741701E-2</v>
      </c>
      <c r="S160" s="56">
        <f>Calculations!R133</f>
        <v>0.15532937901347654</v>
      </c>
      <c r="T160" s="57">
        <f>Calculations!AA133</f>
        <v>4.3181096355413298E-2</v>
      </c>
      <c r="U160" s="56">
        <f>Calculations!AB133</f>
        <v>0.41217622085833489</v>
      </c>
      <c r="V160" s="57">
        <f>Calculations!AC133</f>
        <v>0.12578649443101</v>
      </c>
      <c r="W160" s="56">
        <f>Calculations!AD133</f>
        <v>1.200668956685536</v>
      </c>
      <c r="X160" s="57">
        <f>Calculations!AE133</f>
        <v>6.3236527135041201E-2</v>
      </c>
      <c r="Y160" s="56">
        <f>Calculations!AF133</f>
        <v>0.60361118578822981</v>
      </c>
      <c r="Z160" s="55">
        <f>Calculations!Q133</f>
        <v>0.2324815258946234</v>
      </c>
      <c r="AA160" s="56">
        <f>Calculations!V133</f>
        <v>2.2191043037426796</v>
      </c>
      <c r="AB160" s="57">
        <f>Calculations!AH133</f>
        <v>0</v>
      </c>
      <c r="AC160" s="56">
        <f>Calculations!AI133</f>
        <v>0</v>
      </c>
      <c r="AD160" s="56" t="s">
        <v>64</v>
      </c>
      <c r="AE160" s="58" t="s">
        <v>53</v>
      </c>
      <c r="AF160" s="39" t="s">
        <v>978</v>
      </c>
      <c r="AG160" s="59" t="s">
        <v>955</v>
      </c>
      <c r="AH160" s="59" t="s">
        <v>996</v>
      </c>
      <c r="AI160" s="69" t="s">
        <v>1076</v>
      </c>
      <c r="AJ160" s="70" t="s">
        <v>1277</v>
      </c>
    </row>
    <row r="161" spans="2:36" ht="79.2" x14ac:dyDescent="0.25">
      <c r="B161" s="19" t="str">
        <f>Calculations!A134</f>
        <v>CfS:23</v>
      </c>
      <c r="C161" s="39" t="str">
        <f>Calculations!B134</f>
        <v>Land South of St Swithin's Church, Old Weston</v>
      </c>
      <c r="D161" s="39" t="str">
        <f>Calculations!C134</f>
        <v>Residential</v>
      </c>
      <c r="E161" s="55">
        <f>Calculations!D134</f>
        <v>1.1812009736631299</v>
      </c>
      <c r="F161" s="55">
        <f>Calculations!H134</f>
        <v>1.1812009736631299</v>
      </c>
      <c r="G161" s="56">
        <f>Calculations!L134</f>
        <v>100</v>
      </c>
      <c r="H161" s="55">
        <f>Calculations!G134</f>
        <v>0</v>
      </c>
      <c r="I161" s="56">
        <f>Calculations!K134</f>
        <v>0</v>
      </c>
      <c r="J161" s="55">
        <f>Calculations!F134</f>
        <v>0</v>
      </c>
      <c r="K161" s="56">
        <f>Calculations!J134</f>
        <v>0</v>
      </c>
      <c r="L161" s="55">
        <f>Calculations!E134</f>
        <v>0</v>
      </c>
      <c r="M161" s="56">
        <f>Calculations!I134</f>
        <v>0</v>
      </c>
      <c r="N161" s="55">
        <f>Calculations!Q134</f>
        <v>0.11302263157312969</v>
      </c>
      <c r="O161" s="56">
        <f>Calculations!V134</f>
        <v>9.5684505933503363</v>
      </c>
      <c r="P161" s="55">
        <f>Calculations!O134</f>
        <v>7.3751907361775199E-2</v>
      </c>
      <c r="Q161" s="56">
        <f>Calculations!T134</f>
        <v>6.243806854735011</v>
      </c>
      <c r="R161" s="55">
        <f>Calculations!M134</f>
        <v>5.4550579102833702E-2</v>
      </c>
      <c r="S161" s="56">
        <f>Calculations!R134</f>
        <v>4.6182301165619544</v>
      </c>
      <c r="T161" s="57">
        <f>Calculations!AA134</f>
        <v>0</v>
      </c>
      <c r="U161" s="56">
        <f>Calculations!AB134</f>
        <v>0</v>
      </c>
      <c r="V161" s="57">
        <f>Calculations!AC134</f>
        <v>0</v>
      </c>
      <c r="W161" s="56">
        <f>Calculations!AD134</f>
        <v>0</v>
      </c>
      <c r="X161" s="57">
        <f>Calculations!AE134</f>
        <v>0</v>
      </c>
      <c r="Y161" s="56">
        <f>Calculations!AF134</f>
        <v>0</v>
      </c>
      <c r="Z161" s="55">
        <f>Calculations!Q134</f>
        <v>0.11302263157312969</v>
      </c>
      <c r="AA161" s="56">
        <f>Calculations!V134</f>
        <v>9.5684505933503363</v>
      </c>
      <c r="AB161" s="57">
        <f>Calculations!AH134</f>
        <v>0</v>
      </c>
      <c r="AC161" s="56">
        <f>Calculations!AI134</f>
        <v>0</v>
      </c>
      <c r="AD161" s="56" t="s">
        <v>64</v>
      </c>
      <c r="AE161" s="58" t="s">
        <v>53</v>
      </c>
      <c r="AF161" s="39" t="s">
        <v>974</v>
      </c>
      <c r="AG161" s="59" t="s">
        <v>966</v>
      </c>
      <c r="AH161" s="59" t="s">
        <v>967</v>
      </c>
      <c r="AI161" s="69" t="s">
        <v>1077</v>
      </c>
      <c r="AJ161" s="70" t="s">
        <v>1277</v>
      </c>
    </row>
    <row r="162" spans="2:36" ht="250.8" x14ac:dyDescent="0.25">
      <c r="B162" s="19" t="str">
        <f>Calculations!A135</f>
        <v>CfS:230</v>
      </c>
      <c r="C162" s="39" t="str">
        <f>Calculations!B135</f>
        <v>Land North of Station Road, Bluntisham</v>
      </c>
      <c r="D162" s="39" t="str">
        <f>Calculations!C135</f>
        <v>Residential</v>
      </c>
      <c r="E162" s="55">
        <f>Calculations!D135</f>
        <v>12.426138715335901</v>
      </c>
      <c r="F162" s="55">
        <f>Calculations!H135</f>
        <v>12.426138715335901</v>
      </c>
      <c r="G162" s="56">
        <f>Calculations!L135</f>
        <v>100</v>
      </c>
      <c r="H162" s="55">
        <f>Calculations!G135</f>
        <v>0</v>
      </c>
      <c r="I162" s="56">
        <f>Calculations!K135</f>
        <v>0</v>
      </c>
      <c r="J162" s="55">
        <f>Calculations!F135</f>
        <v>0</v>
      </c>
      <c r="K162" s="56">
        <f>Calculations!J135</f>
        <v>0</v>
      </c>
      <c r="L162" s="55">
        <f>Calculations!E135</f>
        <v>0</v>
      </c>
      <c r="M162" s="56">
        <f>Calculations!I135</f>
        <v>0</v>
      </c>
      <c r="N162" s="55">
        <f>Calculations!Q135</f>
        <v>1.0824782127850139</v>
      </c>
      <c r="O162" s="56">
        <f>Calculations!V135</f>
        <v>8.7112999265737923</v>
      </c>
      <c r="P162" s="55">
        <f>Calculations!O135</f>
        <v>0.19660201346022582</v>
      </c>
      <c r="Q162" s="56">
        <f>Calculations!T135</f>
        <v>1.582164966640736</v>
      </c>
      <c r="R162" s="55">
        <f>Calculations!M135</f>
        <v>0.119846561561483</v>
      </c>
      <c r="S162" s="56">
        <f>Calculations!R135</f>
        <v>0.96447146057988731</v>
      </c>
      <c r="T162" s="57">
        <f>Calculations!AA135</f>
        <v>0</v>
      </c>
      <c r="U162" s="56">
        <f>Calculations!AB135</f>
        <v>0</v>
      </c>
      <c r="V162" s="57">
        <f>Calculations!AC135</f>
        <v>0</v>
      </c>
      <c r="W162" s="56">
        <f>Calculations!AD135</f>
        <v>0</v>
      </c>
      <c r="X162" s="57">
        <f>Calculations!AE135</f>
        <v>0</v>
      </c>
      <c r="Y162" s="56">
        <f>Calculations!AF135</f>
        <v>0</v>
      </c>
      <c r="Z162" s="55">
        <f>Calculations!Q135</f>
        <v>1.0824782127850139</v>
      </c>
      <c r="AA162" s="56">
        <f>Calculations!V135</f>
        <v>8.7112999265737923</v>
      </c>
      <c r="AB162" s="57">
        <f>Calculations!AH135</f>
        <v>0</v>
      </c>
      <c r="AC162" s="56">
        <f>Calculations!AI135</f>
        <v>0</v>
      </c>
      <c r="AD162" s="56" t="s">
        <v>64</v>
      </c>
      <c r="AE162" s="58" t="s">
        <v>53</v>
      </c>
      <c r="AF162" s="39" t="s">
        <v>974</v>
      </c>
      <c r="AG162" s="59" t="s">
        <v>966</v>
      </c>
      <c r="AH162" s="59" t="s">
        <v>967</v>
      </c>
      <c r="AI162" s="69" t="s">
        <v>1164</v>
      </c>
      <c r="AJ162" s="70" t="s">
        <v>1277</v>
      </c>
    </row>
    <row r="163" spans="2:36" ht="118.8" x14ac:dyDescent="0.25">
      <c r="B163" s="19" t="str">
        <f>Calculations!A136</f>
        <v>CfS:231</v>
      </c>
      <c r="C163" s="39" t="str">
        <f>Calculations!B136</f>
        <v>Land East of Hilton Road, Fenstanton</v>
      </c>
      <c r="D163" s="39" t="str">
        <f>Calculations!C136</f>
        <v>Residential</v>
      </c>
      <c r="E163" s="55">
        <f>Calculations!D136</f>
        <v>4.1918533612130799</v>
      </c>
      <c r="F163" s="55">
        <f>Calculations!H136</f>
        <v>4.1918533612130799</v>
      </c>
      <c r="G163" s="56">
        <f>Calculations!L136</f>
        <v>100</v>
      </c>
      <c r="H163" s="55">
        <f>Calculations!G136</f>
        <v>0</v>
      </c>
      <c r="I163" s="56">
        <f>Calculations!K136</f>
        <v>0</v>
      </c>
      <c r="J163" s="55">
        <f>Calculations!F136</f>
        <v>0</v>
      </c>
      <c r="K163" s="56">
        <f>Calculations!J136</f>
        <v>0</v>
      </c>
      <c r="L163" s="55">
        <f>Calculations!E136</f>
        <v>0</v>
      </c>
      <c r="M163" s="56">
        <f>Calculations!I136</f>
        <v>0</v>
      </c>
      <c r="N163" s="55">
        <f>Calculations!Q136</f>
        <v>0.25341142495082802</v>
      </c>
      <c r="O163" s="56">
        <f>Calculations!V136</f>
        <v>6.0453313394887775</v>
      </c>
      <c r="P163" s="55">
        <f>Calculations!O136</f>
        <v>0.13241221845948301</v>
      </c>
      <c r="Q163" s="56">
        <f>Calculations!T136</f>
        <v>3.1587989142149824</v>
      </c>
      <c r="R163" s="55">
        <f>Calculations!M136</f>
        <v>9.5462566579223404E-2</v>
      </c>
      <c r="S163" s="56">
        <f>Calculations!R136</f>
        <v>2.2773355447624128</v>
      </c>
      <c r="T163" s="57">
        <f>Calculations!AA136</f>
        <v>0</v>
      </c>
      <c r="U163" s="56">
        <f>Calculations!AB136</f>
        <v>0</v>
      </c>
      <c r="V163" s="57">
        <f>Calculations!AC136</f>
        <v>0</v>
      </c>
      <c r="W163" s="56">
        <f>Calculations!AD136</f>
        <v>0</v>
      </c>
      <c r="X163" s="55">
        <f>Calculations!AE136</f>
        <v>2.4216700768738499E-4</v>
      </c>
      <c r="Y163" s="82">
        <f>Calculations!AF136</f>
        <v>5.7770868114838904E-3</v>
      </c>
      <c r="Z163" s="55">
        <f>Calculations!Q136</f>
        <v>0.25341142495082802</v>
      </c>
      <c r="AA163" s="56">
        <f>Calculations!V136</f>
        <v>6.0453313394887775</v>
      </c>
      <c r="AB163" s="57">
        <f>Calculations!AH136</f>
        <v>0</v>
      </c>
      <c r="AC163" s="56">
        <f>Calculations!AI136</f>
        <v>0</v>
      </c>
      <c r="AD163" s="56" t="s">
        <v>65</v>
      </c>
      <c r="AE163" s="58" t="s">
        <v>53</v>
      </c>
      <c r="AF163" s="39" t="s">
        <v>974</v>
      </c>
      <c r="AG163" s="59" t="s">
        <v>990</v>
      </c>
      <c r="AH163" s="59" t="s">
        <v>1005</v>
      </c>
      <c r="AI163" s="69" t="s">
        <v>1078</v>
      </c>
      <c r="AJ163" s="70" t="s">
        <v>1277</v>
      </c>
    </row>
    <row r="164" spans="2:36" ht="409.6" x14ac:dyDescent="0.25">
      <c r="B164" s="19" t="str">
        <f>Calculations!A137</f>
        <v>CfS:232</v>
      </c>
      <c r="C164" s="39" t="str">
        <f>Calculations!B137</f>
        <v>Land at Weybridge Farm (Brampton Cross)</v>
      </c>
      <c r="D164" s="39" t="str">
        <f>Calculations!C137</f>
        <v>Commercial</v>
      </c>
      <c r="E164" s="55">
        <f>Calculations!D137</f>
        <v>395.264545621141</v>
      </c>
      <c r="F164" s="55">
        <f>Calculations!H137</f>
        <v>336.66402343883607</v>
      </c>
      <c r="G164" s="56">
        <f>Calculations!L137</f>
        <v>85.174354029092896</v>
      </c>
      <c r="H164" s="55">
        <f>Calculations!G137</f>
        <v>10.263574724656801</v>
      </c>
      <c r="I164" s="56">
        <f>Calculations!K137</f>
        <v>2.5966342892019418</v>
      </c>
      <c r="J164" s="55">
        <f>Calculations!F137</f>
        <v>2.5215942631046202</v>
      </c>
      <c r="K164" s="56">
        <f>Calculations!J137</f>
        <v>0.6379510358415893</v>
      </c>
      <c r="L164" s="55">
        <f>Calculations!E137</f>
        <v>45.815353194543498</v>
      </c>
      <c r="M164" s="56">
        <f>Calculations!I137</f>
        <v>11.591060645863562</v>
      </c>
      <c r="N164" s="55">
        <f>Calculations!Q137</f>
        <v>78.681802008454099</v>
      </c>
      <c r="O164" s="56">
        <f>Calculations!V137</f>
        <v>19.906111711792686</v>
      </c>
      <c r="P164" s="55">
        <f>Calculations!O137</f>
        <v>46.3128584120917</v>
      </c>
      <c r="Q164" s="56">
        <f>Calculations!T137</f>
        <v>11.716927036628864</v>
      </c>
      <c r="R164" s="55">
        <f>Calculations!M137</f>
        <v>32.5020038265206</v>
      </c>
      <c r="S164" s="56">
        <f>Calculations!R137</f>
        <v>8.2228482636724021</v>
      </c>
      <c r="T164" s="57">
        <f>Calculations!AA137</f>
        <v>2.41348391871733</v>
      </c>
      <c r="U164" s="56">
        <f>Calculations!AB137</f>
        <v>0.61059964660494537</v>
      </c>
      <c r="V164" s="57">
        <f>Calculations!AC137</f>
        <v>8.55069619839478</v>
      </c>
      <c r="W164" s="56">
        <f>Calculations!AD137</f>
        <v>2.1632843858934359</v>
      </c>
      <c r="X164" s="57">
        <f>Calculations!AE137</f>
        <v>2.1307386218264202</v>
      </c>
      <c r="Y164" s="56">
        <f>Calculations!AF137</f>
        <v>0.53906646711205963</v>
      </c>
      <c r="Z164" s="55">
        <f>Calculations!Q137</f>
        <v>78.681802008454099</v>
      </c>
      <c r="AA164" s="56">
        <f>Calculations!V137</f>
        <v>19.906111711792686</v>
      </c>
      <c r="AB164" s="57">
        <f>Calculations!AH137</f>
        <v>0</v>
      </c>
      <c r="AC164" s="56">
        <f>Calculations!AI137</f>
        <v>0</v>
      </c>
      <c r="AD164" s="56" t="s">
        <v>65</v>
      </c>
      <c r="AE164" s="58" t="s">
        <v>52</v>
      </c>
      <c r="AF164" s="39" t="s">
        <v>978</v>
      </c>
      <c r="AG164" s="59" t="s">
        <v>959</v>
      </c>
      <c r="AH164" s="59" t="s">
        <v>996</v>
      </c>
      <c r="AI164" s="69" t="s">
        <v>1271</v>
      </c>
      <c r="AJ164" s="73" t="s">
        <v>1272</v>
      </c>
    </row>
    <row r="165" spans="2:36" ht="52.8" x14ac:dyDescent="0.25">
      <c r="B165" s="19" t="str">
        <f>Calculations!A138</f>
        <v>CfS:233</v>
      </c>
      <c r="C165" s="39" t="str">
        <f>Calculations!B138</f>
        <v>Land to South of College Farm, Somersham</v>
      </c>
      <c r="D165" s="39" t="str">
        <f>Calculations!C138</f>
        <v>Residential</v>
      </c>
      <c r="E165" s="55">
        <f>Calculations!D138</f>
        <v>1.7000464617147699</v>
      </c>
      <c r="F165" s="55">
        <f>Calculations!H138</f>
        <v>1.7000464617147699</v>
      </c>
      <c r="G165" s="56">
        <f>Calculations!L138</f>
        <v>100</v>
      </c>
      <c r="H165" s="55">
        <f>Calculations!G138</f>
        <v>0</v>
      </c>
      <c r="I165" s="56">
        <f>Calculations!K138</f>
        <v>0</v>
      </c>
      <c r="J165" s="55">
        <f>Calculations!F138</f>
        <v>0</v>
      </c>
      <c r="K165" s="56">
        <f>Calculations!J138</f>
        <v>0</v>
      </c>
      <c r="L165" s="55">
        <f>Calculations!E138</f>
        <v>0</v>
      </c>
      <c r="M165" s="56">
        <f>Calculations!I138</f>
        <v>0</v>
      </c>
      <c r="N165" s="55">
        <f>Calculations!Q138</f>
        <v>0.13825609771946898</v>
      </c>
      <c r="O165" s="56">
        <f>Calculations!V138</f>
        <v>8.1324893662032931</v>
      </c>
      <c r="P165" s="55">
        <f>Calculations!O138</f>
        <v>9.8857696655749089E-2</v>
      </c>
      <c r="Q165" s="56">
        <f>Calculations!T138</f>
        <v>5.8149997004220237</v>
      </c>
      <c r="R165" s="55">
        <f>Calculations!M138</f>
        <v>5.1813896962146097E-2</v>
      </c>
      <c r="S165" s="56">
        <f>Calculations!R138</f>
        <v>3.0477929944269557</v>
      </c>
      <c r="T165" s="57">
        <f>Calculations!AA138</f>
        <v>0</v>
      </c>
      <c r="U165" s="56">
        <f>Calculations!AB138</f>
        <v>0</v>
      </c>
      <c r="V165" s="57">
        <f>Calculations!AC138</f>
        <v>0</v>
      </c>
      <c r="W165" s="56">
        <f>Calculations!AD138</f>
        <v>0</v>
      </c>
      <c r="X165" s="57">
        <f>Calculations!AE138</f>
        <v>0</v>
      </c>
      <c r="Y165" s="56">
        <f>Calculations!AF138</f>
        <v>0</v>
      </c>
      <c r="Z165" s="55">
        <f>Calculations!Q138</f>
        <v>0.13825609771946898</v>
      </c>
      <c r="AA165" s="56">
        <f>Calculations!V138</f>
        <v>8.1324893662032931</v>
      </c>
      <c r="AB165" s="57">
        <f>Calculations!AH138</f>
        <v>0</v>
      </c>
      <c r="AC165" s="56">
        <f>Calculations!AI138</f>
        <v>0</v>
      </c>
      <c r="AD165" s="56" t="s">
        <v>64</v>
      </c>
      <c r="AE165" s="58" t="s">
        <v>53</v>
      </c>
      <c r="AF165" s="39" t="s">
        <v>974</v>
      </c>
      <c r="AG165" s="59" t="s">
        <v>966</v>
      </c>
      <c r="AH165" s="59" t="s">
        <v>967</v>
      </c>
      <c r="AI165" s="70" t="s">
        <v>1446</v>
      </c>
      <c r="AJ165" s="70" t="s">
        <v>1277</v>
      </c>
    </row>
    <row r="166" spans="2:36" ht="92.4" x14ac:dyDescent="0.25">
      <c r="B166" s="19" t="str">
        <f>Calculations!A139</f>
        <v>CfS:234</v>
      </c>
      <c r="C166" s="39" t="str">
        <f>Calculations!B139</f>
        <v>Abbotsley Golf Club</v>
      </c>
      <c r="D166" s="39" t="str">
        <f>Calculations!C139</f>
        <v>Mixed Use</v>
      </c>
      <c r="E166" s="55">
        <f>Calculations!D139</f>
        <v>49.075180136567901</v>
      </c>
      <c r="F166" s="55">
        <f>Calculations!H139</f>
        <v>49.075180136567901</v>
      </c>
      <c r="G166" s="56">
        <f>Calculations!L139</f>
        <v>100</v>
      </c>
      <c r="H166" s="55">
        <f>Calculations!G139</f>
        <v>0</v>
      </c>
      <c r="I166" s="56">
        <f>Calculations!K139</f>
        <v>0</v>
      </c>
      <c r="J166" s="55">
        <f>Calculations!F139</f>
        <v>0</v>
      </c>
      <c r="K166" s="56">
        <f>Calculations!J139</f>
        <v>0</v>
      </c>
      <c r="L166" s="55">
        <f>Calculations!E139</f>
        <v>0</v>
      </c>
      <c r="M166" s="56">
        <f>Calculations!I139</f>
        <v>0</v>
      </c>
      <c r="N166" s="55">
        <f>Calculations!Q139</f>
        <v>4.450359082573951</v>
      </c>
      <c r="O166" s="56">
        <f>Calculations!V139</f>
        <v>9.068451853236926</v>
      </c>
      <c r="P166" s="55">
        <f>Calculations!O139</f>
        <v>2.1772426499138309</v>
      </c>
      <c r="Q166" s="56">
        <f>Calculations!T139</f>
        <v>4.4365454061603726</v>
      </c>
      <c r="R166" s="55">
        <f>Calculations!M139</f>
        <v>1.4483379389170301</v>
      </c>
      <c r="S166" s="56">
        <f>Calculations!R139</f>
        <v>2.9512636222354178</v>
      </c>
      <c r="T166" s="57">
        <f>Calculations!AA139</f>
        <v>0</v>
      </c>
      <c r="U166" s="56">
        <f>Calculations!AB139</f>
        <v>0</v>
      </c>
      <c r="V166" s="57">
        <f>Calculations!AC139</f>
        <v>0</v>
      </c>
      <c r="W166" s="56">
        <f>Calculations!AD139</f>
        <v>0</v>
      </c>
      <c r="X166" s="57">
        <f>Calculations!AE139</f>
        <v>0</v>
      </c>
      <c r="Y166" s="56">
        <f>Calculations!AF139</f>
        <v>0</v>
      </c>
      <c r="Z166" s="55">
        <f>Calculations!Q139</f>
        <v>4.450359082573951</v>
      </c>
      <c r="AA166" s="56">
        <f>Calculations!V139</f>
        <v>9.068451853236926</v>
      </c>
      <c r="AB166" s="57">
        <f>Calculations!AH139</f>
        <v>0</v>
      </c>
      <c r="AC166" s="56">
        <f>Calculations!AI139</f>
        <v>0</v>
      </c>
      <c r="AD166" s="56" t="s">
        <v>64</v>
      </c>
      <c r="AE166" s="58" t="s">
        <v>53</v>
      </c>
      <c r="AF166" s="39" t="s">
        <v>974</v>
      </c>
      <c r="AG166" s="59" t="s">
        <v>966</v>
      </c>
      <c r="AH166" s="59" t="s">
        <v>967</v>
      </c>
      <c r="AI166" s="69" t="s">
        <v>1079</v>
      </c>
      <c r="AJ166" s="70" t="s">
        <v>1277</v>
      </c>
    </row>
    <row r="167" spans="2:36" ht="105.6" x14ac:dyDescent="0.25">
      <c r="B167" s="19" t="str">
        <f>Calculations!A140</f>
        <v>CfS:235</v>
      </c>
      <c r="C167" s="39" t="str">
        <f>Calculations!B140</f>
        <v>Land North of High Street, Hilton</v>
      </c>
      <c r="D167" s="39" t="str">
        <f>Calculations!C140</f>
        <v>Residential</v>
      </c>
      <c r="E167" s="55">
        <f>Calculations!D140</f>
        <v>2.0648561460527901</v>
      </c>
      <c r="F167" s="55">
        <f>Calculations!H140</f>
        <v>2.0491472311493815</v>
      </c>
      <c r="G167" s="56">
        <f>Calculations!L140</f>
        <v>99.239224730815366</v>
      </c>
      <c r="H167" s="55">
        <f>Calculations!G140</f>
        <v>1.5708914903408699E-2</v>
      </c>
      <c r="I167" s="56">
        <f>Calculations!K140</f>
        <v>0.76077526918464011</v>
      </c>
      <c r="J167" s="55">
        <f>Calculations!F140</f>
        <v>0</v>
      </c>
      <c r="K167" s="56">
        <f>Calculations!J140</f>
        <v>0</v>
      </c>
      <c r="L167" s="55">
        <f>Calculations!E140</f>
        <v>0</v>
      </c>
      <c r="M167" s="56">
        <f>Calculations!I140</f>
        <v>0</v>
      </c>
      <c r="N167" s="55">
        <f>Calculations!Q140</f>
        <v>4.4702893660386253E-2</v>
      </c>
      <c r="O167" s="56">
        <f>Calculations!V140</f>
        <v>2.1649398552940831</v>
      </c>
      <c r="P167" s="55">
        <f>Calculations!O140</f>
        <v>4.010751854341936E-2</v>
      </c>
      <c r="Q167" s="56">
        <f>Calculations!T140</f>
        <v>1.9423880264051077</v>
      </c>
      <c r="R167" s="55">
        <f>Calculations!M140</f>
        <v>3.7299947745964103E-2</v>
      </c>
      <c r="S167" s="56">
        <f>Calculations!R140</f>
        <v>1.8064187094712258</v>
      </c>
      <c r="T167" s="57">
        <f>Calculations!AA140</f>
        <v>0</v>
      </c>
      <c r="U167" s="56">
        <f>Calculations!AB140</f>
        <v>0</v>
      </c>
      <c r="V167" s="57">
        <f>Calculations!AC140</f>
        <v>0</v>
      </c>
      <c r="W167" s="56">
        <f>Calculations!AD140</f>
        <v>0</v>
      </c>
      <c r="X167" s="57">
        <f>Calculations!AE140</f>
        <v>0</v>
      </c>
      <c r="Y167" s="56">
        <f>Calculations!AF140</f>
        <v>0</v>
      </c>
      <c r="Z167" s="55">
        <f>Calculations!Q140</f>
        <v>4.4702893660386253E-2</v>
      </c>
      <c r="AA167" s="56">
        <f>Calculations!V140</f>
        <v>2.1649398552940831</v>
      </c>
      <c r="AB167" s="57">
        <f>Calculations!AH140</f>
        <v>0</v>
      </c>
      <c r="AC167" s="56">
        <f>Calculations!AI140</f>
        <v>0</v>
      </c>
      <c r="AD167" s="56" t="s">
        <v>65</v>
      </c>
      <c r="AE167" s="58" t="s">
        <v>53</v>
      </c>
      <c r="AF167" s="39" t="s">
        <v>974</v>
      </c>
      <c r="AG167" s="59" t="s">
        <v>990</v>
      </c>
      <c r="AH167" s="59" t="s">
        <v>1004</v>
      </c>
      <c r="AI167" s="69" t="s">
        <v>1384</v>
      </c>
      <c r="AJ167" s="73" t="s">
        <v>1277</v>
      </c>
    </row>
    <row r="168" spans="2:36" ht="79.2" x14ac:dyDescent="0.25">
      <c r="B168" s="19" t="str">
        <f>Calculations!A141</f>
        <v>CfS:236</v>
      </c>
      <c r="C168" s="39" t="str">
        <f>Calculations!B141</f>
        <v>Land South of Ermine Street (adjoining Huntingdon)</v>
      </c>
      <c r="D168" s="39" t="str">
        <f>Calculations!C141</f>
        <v>Mixed Use</v>
      </c>
      <c r="E168" s="55">
        <f>Calculations!D141</f>
        <v>49.696673608722101</v>
      </c>
      <c r="F168" s="55">
        <f>Calculations!H141</f>
        <v>43.788255040355288</v>
      </c>
      <c r="G168" s="56">
        <f>Calculations!L141</f>
        <v>88.111038145358194</v>
      </c>
      <c r="H168" s="55">
        <f>Calculations!G141</f>
        <v>1.32953058811796</v>
      </c>
      <c r="I168" s="56">
        <f>Calculations!K141</f>
        <v>2.675290902940068</v>
      </c>
      <c r="J168" s="55">
        <f>Calculations!F141</f>
        <v>0.84788694594386005</v>
      </c>
      <c r="K168" s="56">
        <f>Calculations!J141</f>
        <v>1.7061241414657786</v>
      </c>
      <c r="L168" s="55">
        <f>Calculations!E141</f>
        <v>3.73100103430499</v>
      </c>
      <c r="M168" s="56">
        <f>Calculations!I141</f>
        <v>7.5075468102359562</v>
      </c>
      <c r="N168" s="55">
        <f>Calculations!Q141</f>
        <v>9.1363698682440813</v>
      </c>
      <c r="O168" s="56">
        <f>Calculations!V141</f>
        <v>18.384268412364296</v>
      </c>
      <c r="P168" s="55">
        <f>Calculations!O141</f>
        <v>4.4116161639270404</v>
      </c>
      <c r="Q168" s="56">
        <f>Calculations!T141</f>
        <v>8.8770854135250854</v>
      </c>
      <c r="R168" s="55">
        <f>Calculations!M141</f>
        <v>2.51877316356651</v>
      </c>
      <c r="S168" s="56">
        <f>Calculations!R141</f>
        <v>5.0682932692791907</v>
      </c>
      <c r="T168" s="57">
        <f>Calculations!AA141</f>
        <v>0.49858862721750002</v>
      </c>
      <c r="U168" s="56">
        <f>Calculations!AB141</f>
        <v>1.0032635808646846</v>
      </c>
      <c r="V168" s="57">
        <f>Calculations!AC141</f>
        <v>0.38528110806353999</v>
      </c>
      <c r="W168" s="56">
        <f>Calculations!AD141</f>
        <v>0.77526538515833499</v>
      </c>
      <c r="X168" s="57">
        <f>Calculations!AE141</f>
        <v>0.24436762278070301</v>
      </c>
      <c r="Y168" s="56">
        <f>Calculations!AF141</f>
        <v>0.49171826811727465</v>
      </c>
      <c r="Z168" s="55">
        <f>Calculations!Q141</f>
        <v>9.1363698682440813</v>
      </c>
      <c r="AA168" s="56">
        <f>Calculations!V141</f>
        <v>18.384268412364296</v>
      </c>
      <c r="AB168" s="57">
        <f>Calculations!AH141</f>
        <v>0</v>
      </c>
      <c r="AC168" s="56">
        <f>Calculations!AI141</f>
        <v>0</v>
      </c>
      <c r="AD168" s="56" t="s">
        <v>64</v>
      </c>
      <c r="AE168" s="58" t="s">
        <v>53</v>
      </c>
      <c r="AF168" s="39" t="s">
        <v>978</v>
      </c>
      <c r="AG168" s="59" t="s">
        <v>955</v>
      </c>
      <c r="AH168" s="59" t="s">
        <v>996</v>
      </c>
      <c r="AI168" s="69" t="s">
        <v>1220</v>
      </c>
      <c r="AJ168" s="70" t="s">
        <v>1396</v>
      </c>
    </row>
    <row r="169" spans="2:36" ht="52.8" x14ac:dyDescent="0.25">
      <c r="B169" s="19" t="str">
        <f>Calculations!A142</f>
        <v>CfS:238</v>
      </c>
      <c r="C169" s="39" t="str">
        <f>Calculations!B142</f>
        <v>Land at Colne Road, Somersham (Colne)</v>
      </c>
      <c r="D169" s="39" t="str">
        <f>Calculations!C142</f>
        <v>Residential</v>
      </c>
      <c r="E169" s="55">
        <f>Calculations!D142</f>
        <v>0.52929599379459302</v>
      </c>
      <c r="F169" s="55">
        <f>Calculations!H142</f>
        <v>0.52929599379459302</v>
      </c>
      <c r="G169" s="56">
        <f>Calculations!L142</f>
        <v>100</v>
      </c>
      <c r="H169" s="55">
        <f>Calculations!G142</f>
        <v>0</v>
      </c>
      <c r="I169" s="56">
        <f>Calculations!K142</f>
        <v>0</v>
      </c>
      <c r="J169" s="55">
        <f>Calculations!F142</f>
        <v>0</v>
      </c>
      <c r="K169" s="56">
        <f>Calculations!J142</f>
        <v>0</v>
      </c>
      <c r="L169" s="55">
        <f>Calculations!E142</f>
        <v>0</v>
      </c>
      <c r="M169" s="56">
        <f>Calculations!I142</f>
        <v>0</v>
      </c>
      <c r="N169" s="55">
        <f>Calculations!Q142</f>
        <v>0</v>
      </c>
      <c r="O169" s="56">
        <f>Calculations!V142</f>
        <v>0</v>
      </c>
      <c r="P169" s="55">
        <f>Calculations!O142</f>
        <v>0</v>
      </c>
      <c r="Q169" s="56">
        <f>Calculations!T142</f>
        <v>0</v>
      </c>
      <c r="R169" s="55">
        <f>Calculations!M142</f>
        <v>0</v>
      </c>
      <c r="S169" s="56">
        <f>Calculations!R142</f>
        <v>0</v>
      </c>
      <c r="T169" s="57">
        <f>Calculations!AA142</f>
        <v>0</v>
      </c>
      <c r="U169" s="56">
        <f>Calculations!AB142</f>
        <v>0</v>
      </c>
      <c r="V169" s="57">
        <f>Calculations!AC142</f>
        <v>0</v>
      </c>
      <c r="W169" s="56">
        <f>Calculations!AD142</f>
        <v>0</v>
      </c>
      <c r="X169" s="57">
        <f>Calculations!AE142</f>
        <v>0</v>
      </c>
      <c r="Y169" s="56">
        <f>Calculations!AF142</f>
        <v>0</v>
      </c>
      <c r="Z169" s="55">
        <f>Calculations!Q142</f>
        <v>0</v>
      </c>
      <c r="AA169" s="56">
        <f>Calculations!V142</f>
        <v>0</v>
      </c>
      <c r="AB169" s="57">
        <f>Calculations!AH142</f>
        <v>0</v>
      </c>
      <c r="AC169" s="56">
        <f>Calculations!AI142</f>
        <v>0</v>
      </c>
      <c r="AD169" s="56" t="s">
        <v>66</v>
      </c>
      <c r="AE169" s="58" t="s">
        <v>53</v>
      </c>
      <c r="AF169" s="39" t="s">
        <v>960</v>
      </c>
      <c r="AG169" s="59" t="s">
        <v>975</v>
      </c>
      <c r="AH169" s="59" t="s">
        <v>976</v>
      </c>
      <c r="AI169" s="69" t="s">
        <v>1080</v>
      </c>
      <c r="AJ169" s="70" t="s">
        <v>1277</v>
      </c>
    </row>
    <row r="170" spans="2:36" ht="198" x14ac:dyDescent="0.25">
      <c r="B170" s="19" t="str">
        <f>Calculations!A143</f>
        <v>CfS:239</v>
      </c>
      <c r="C170" s="39" t="str">
        <f>Calculations!B143</f>
        <v>Land North of Priory Park, St Neots</v>
      </c>
      <c r="D170" s="39" t="str">
        <f>Calculations!C143</f>
        <v>Mixed Use</v>
      </c>
      <c r="E170" s="55">
        <f>Calculations!D143</f>
        <v>89.2273539731586</v>
      </c>
      <c r="F170" s="55">
        <f>Calculations!H143</f>
        <v>39.50848999729287</v>
      </c>
      <c r="G170" s="56">
        <f>Calculations!L143</f>
        <v>44.278450764300175</v>
      </c>
      <c r="H170" s="55">
        <f>Calculations!G143</f>
        <v>20.619490886334798</v>
      </c>
      <c r="I170" s="56">
        <f>Calculations!K143</f>
        <v>23.10893461273945</v>
      </c>
      <c r="J170" s="55">
        <f>Calculations!F143</f>
        <v>1.85596381638064</v>
      </c>
      <c r="K170" s="56">
        <f>Calculations!J143</f>
        <v>2.0800390617197411</v>
      </c>
      <c r="L170" s="55">
        <f>Calculations!E143</f>
        <v>27.243409273150299</v>
      </c>
      <c r="M170" s="56">
        <f>Calculations!I143</f>
        <v>30.532575561240638</v>
      </c>
      <c r="N170" s="55">
        <f>Calculations!Q143</f>
        <v>8.1266247651357393</v>
      </c>
      <c r="O170" s="56">
        <f>Calculations!V143</f>
        <v>9.1077729006515113</v>
      </c>
      <c r="P170" s="55">
        <f>Calculations!O143</f>
        <v>4.8395327862184594</v>
      </c>
      <c r="Q170" s="56">
        <f>Calculations!T143</f>
        <v>5.4238219231226878</v>
      </c>
      <c r="R170" s="55">
        <f>Calculations!M143</f>
        <v>3.0304526522769399</v>
      </c>
      <c r="S170" s="56">
        <f>Calculations!R143</f>
        <v>3.3963269304036086</v>
      </c>
      <c r="T170" s="57">
        <f>Calculations!AA143</f>
        <v>1.8559638163661001</v>
      </c>
      <c r="U170" s="56">
        <f>Calculations!AB143</f>
        <v>2.0800390617034452</v>
      </c>
      <c r="V170" s="57">
        <f>Calculations!AC143</f>
        <v>15.643941441690201</v>
      </c>
      <c r="W170" s="56">
        <f>Calculations!AD143</f>
        <v>17.532674393097228</v>
      </c>
      <c r="X170" s="57">
        <f>Calculations!AE143</f>
        <v>4.08364105561507</v>
      </c>
      <c r="Y170" s="56">
        <f>Calculations!AF143</f>
        <v>4.5766694559198875</v>
      </c>
      <c r="Z170" s="55">
        <f>Calculations!Q143</f>
        <v>8.1266247651357393</v>
      </c>
      <c r="AA170" s="56">
        <f>Calculations!V143</f>
        <v>9.1077729006515113</v>
      </c>
      <c r="AB170" s="57">
        <f>Calculations!AH143</f>
        <v>58.350664005443001</v>
      </c>
      <c r="AC170" s="56">
        <f>Calculations!AI143</f>
        <v>65.395488498959708</v>
      </c>
      <c r="AD170" s="56" t="s">
        <v>65</v>
      </c>
      <c r="AE170" s="58" t="s">
        <v>53</v>
      </c>
      <c r="AF170" s="39" t="s">
        <v>978</v>
      </c>
      <c r="AG170" s="59" t="s">
        <v>957</v>
      </c>
      <c r="AH170" s="59" t="s">
        <v>996</v>
      </c>
      <c r="AI170" s="69" t="s">
        <v>1460</v>
      </c>
      <c r="AJ170" s="70" t="s">
        <v>1277</v>
      </c>
    </row>
    <row r="171" spans="2:36" ht="26.4" x14ac:dyDescent="0.25">
      <c r="B171" s="19" t="str">
        <f>Calculations!A144</f>
        <v>CfS:24</v>
      </c>
      <c r="C171" s="39" t="str">
        <f>Calculations!B144</f>
        <v>Land South of Manor Farm, Old Weston</v>
      </c>
      <c r="D171" s="39" t="str">
        <f>Calculations!C144</f>
        <v>Residential</v>
      </c>
      <c r="E171" s="55">
        <f>Calculations!D144</f>
        <v>3.5184725197220299</v>
      </c>
      <c r="F171" s="55">
        <f>Calculations!H144</f>
        <v>3.4718167835542588</v>
      </c>
      <c r="G171" s="56">
        <f>Calculations!L144</f>
        <v>98.673977531265265</v>
      </c>
      <c r="H171" s="55">
        <f>Calculations!G144</f>
        <v>6.3912293809640598E-3</v>
      </c>
      <c r="I171" s="56">
        <f>Calculations!K144</f>
        <v>0.181647841361256</v>
      </c>
      <c r="J171" s="55">
        <f>Calculations!F144</f>
        <v>1.2132517158814801E-2</v>
      </c>
      <c r="K171" s="56">
        <f>Calculations!J144</f>
        <v>0.34482341671872163</v>
      </c>
      <c r="L171" s="55">
        <f>Calculations!E144</f>
        <v>2.8131989627992099E-2</v>
      </c>
      <c r="M171" s="56">
        <f>Calculations!I144</f>
        <v>0.79955121065474777</v>
      </c>
      <c r="N171" s="55">
        <f>Calculations!Q144</f>
        <v>5.00251489348651E-2</v>
      </c>
      <c r="O171" s="56">
        <f>Calculations!V144</f>
        <v>1.4217859782749487</v>
      </c>
      <c r="P171" s="55">
        <f>Calculations!O144</f>
        <v>0</v>
      </c>
      <c r="Q171" s="56">
        <f>Calculations!T144</f>
        <v>0</v>
      </c>
      <c r="R171" s="55">
        <f>Calculations!M144</f>
        <v>0</v>
      </c>
      <c r="S171" s="56">
        <f>Calculations!R144</f>
        <v>0</v>
      </c>
      <c r="T171" s="57">
        <f>Calculations!AA144</f>
        <v>1.0921646047593001E-2</v>
      </c>
      <c r="U171" s="56">
        <f>Calculations!AB144</f>
        <v>0.31040873522172185</v>
      </c>
      <c r="V171" s="57">
        <f>Calculations!AC144</f>
        <v>4.3902253489242803E-3</v>
      </c>
      <c r="W171" s="56">
        <f>Calculations!AD144</f>
        <v>0.12477645695158424</v>
      </c>
      <c r="X171" s="57">
        <f>Calculations!AE144</f>
        <v>5.0872678941072001E-3</v>
      </c>
      <c r="Y171" s="56">
        <f>Calculations!AF144</f>
        <v>0.14458739880989918</v>
      </c>
      <c r="Z171" s="55">
        <f>Calculations!Q144</f>
        <v>5.00251489348651E-2</v>
      </c>
      <c r="AA171" s="56">
        <f>Calculations!V144</f>
        <v>1.4217859782749487</v>
      </c>
      <c r="AB171" s="57">
        <f>Calculations!AH144</f>
        <v>0</v>
      </c>
      <c r="AC171" s="56">
        <f>Calculations!AI144</f>
        <v>0</v>
      </c>
      <c r="AD171" s="56" t="s">
        <v>64</v>
      </c>
      <c r="AE171" s="58" t="s">
        <v>53</v>
      </c>
      <c r="AF171" s="39" t="s">
        <v>978</v>
      </c>
      <c r="AG171" s="59" t="s">
        <v>955</v>
      </c>
      <c r="AH171" s="59" t="s">
        <v>996</v>
      </c>
      <c r="AI171" s="69" t="s">
        <v>1251</v>
      </c>
      <c r="AJ171" s="70" t="s">
        <v>1277</v>
      </c>
    </row>
    <row r="172" spans="2:36" ht="198" x14ac:dyDescent="0.25">
      <c r="B172" s="41" t="str">
        <f>Calculations!A145</f>
        <v>CfS:240</v>
      </c>
      <c r="C172" s="49" t="str">
        <f>Calculations!B145</f>
        <v>Giffords Park, East of B1040, St Ives, (Needingworth)</v>
      </c>
      <c r="D172" s="49" t="str">
        <f>Calculations!C145</f>
        <v>Mixed Use</v>
      </c>
      <c r="E172" s="50">
        <f>Calculations!D145</f>
        <v>122.167563355629</v>
      </c>
      <c r="F172" s="50">
        <f>Calculations!H145</f>
        <v>105.46532555050648</v>
      </c>
      <c r="G172" s="51">
        <f>Calculations!L145</f>
        <v>86.328418651927748</v>
      </c>
      <c r="H172" s="50">
        <f>Calculations!G145</f>
        <v>4.1345457993850703</v>
      </c>
      <c r="I172" s="51">
        <f>Calculations!K145</f>
        <v>3.3843236992043737</v>
      </c>
      <c r="J172" s="50">
        <f>Calculations!F145</f>
        <v>2.0176996794106601</v>
      </c>
      <c r="K172" s="51">
        <f>Calculations!J145</f>
        <v>1.651583795231431</v>
      </c>
      <c r="L172" s="50">
        <f>Calculations!E145</f>
        <v>10.5499923263268</v>
      </c>
      <c r="M172" s="51">
        <f>Calculations!I145</f>
        <v>8.635673853636451</v>
      </c>
      <c r="N172" s="50">
        <f>Calculations!Q145</f>
        <v>23.755680099054644</v>
      </c>
      <c r="O172" s="51">
        <f>Calculations!V145</f>
        <v>19.44516158507804</v>
      </c>
      <c r="P172" s="50">
        <f>Calculations!O145</f>
        <v>14.314791537337282</v>
      </c>
      <c r="Q172" s="51">
        <f>Calculations!T145</f>
        <v>11.717342266757843</v>
      </c>
      <c r="R172" s="50">
        <f>Calculations!M145</f>
        <v>10.107313893687101</v>
      </c>
      <c r="S172" s="51">
        <f>Calculations!R145</f>
        <v>8.273320361039513</v>
      </c>
      <c r="T172" s="52">
        <f>Calculations!AA145</f>
        <v>0.97231624247246595</v>
      </c>
      <c r="U172" s="51">
        <f>Calculations!AB145</f>
        <v>0.79588739904884531</v>
      </c>
      <c r="V172" s="52">
        <f>Calculations!AC145</f>
        <v>1.70614374082188</v>
      </c>
      <c r="W172" s="51">
        <f>Calculations!AD145</f>
        <v>1.3965603421714374</v>
      </c>
      <c r="X172" s="52">
        <f>Calculations!AE145</f>
        <v>0.14322580703356</v>
      </c>
      <c r="Y172" s="51">
        <f>Calculations!AF145</f>
        <v>0.11723718072090102</v>
      </c>
      <c r="Z172" s="50">
        <f>Calculations!Q145</f>
        <v>23.755680099054644</v>
      </c>
      <c r="AA172" s="51">
        <f>Calculations!V145</f>
        <v>19.44516158507804</v>
      </c>
      <c r="AB172" s="52">
        <f>Calculations!AH145</f>
        <v>0</v>
      </c>
      <c r="AC172" s="51">
        <f>Calculations!AI145</f>
        <v>0</v>
      </c>
      <c r="AD172" s="51" t="s">
        <v>65</v>
      </c>
      <c r="AE172" s="53" t="s">
        <v>53</v>
      </c>
      <c r="AF172" s="49" t="s">
        <v>978</v>
      </c>
      <c r="AG172" s="54" t="s">
        <v>959</v>
      </c>
      <c r="AH172" s="54" t="s">
        <v>996</v>
      </c>
      <c r="AI172" s="69" t="s">
        <v>1216</v>
      </c>
      <c r="AJ172" s="95" t="s">
        <v>1390</v>
      </c>
    </row>
    <row r="173" spans="2:36" ht="105.6" x14ac:dyDescent="0.25">
      <c r="B173" s="19" t="str">
        <f>Calculations!A146</f>
        <v>CfS:241</v>
      </c>
      <c r="C173" s="39" t="str">
        <f>Calculations!B146</f>
        <v>Penny Green, Abbots Ripton</v>
      </c>
      <c r="D173" s="39" t="str">
        <f>Calculations!C146</f>
        <v>Residential</v>
      </c>
      <c r="E173" s="55">
        <f>Calculations!D146</f>
        <v>0.89635762328188795</v>
      </c>
      <c r="F173" s="55">
        <f>Calculations!H146</f>
        <v>0.89635762328188795</v>
      </c>
      <c r="G173" s="56">
        <f>Calculations!L146</f>
        <v>100</v>
      </c>
      <c r="H173" s="55">
        <f>Calculations!G146</f>
        <v>0</v>
      </c>
      <c r="I173" s="56">
        <f>Calculations!K146</f>
        <v>0</v>
      </c>
      <c r="J173" s="55">
        <f>Calculations!F146</f>
        <v>0</v>
      </c>
      <c r="K173" s="56">
        <f>Calculations!J146</f>
        <v>0</v>
      </c>
      <c r="L173" s="55">
        <f>Calculations!E146</f>
        <v>0</v>
      </c>
      <c r="M173" s="56">
        <f>Calculations!I146</f>
        <v>0</v>
      </c>
      <c r="N173" s="55">
        <f>Calculations!Q146</f>
        <v>1.503535923655144E-2</v>
      </c>
      <c r="O173" s="56">
        <f>Calculations!V146</f>
        <v>1.6773839867062854</v>
      </c>
      <c r="P173" s="55">
        <f>Calculations!O146</f>
        <v>6.4967652020684894E-3</v>
      </c>
      <c r="Q173" s="56">
        <f>Calculations!T146</f>
        <v>0.72479611187792359</v>
      </c>
      <c r="R173" s="55">
        <f>Calculations!M146</f>
        <v>5.7720399005047503E-3</v>
      </c>
      <c r="S173" s="56">
        <f>Calculations!R146</f>
        <v>0.64394386242527113</v>
      </c>
      <c r="T173" s="57">
        <f>Calculations!AA146</f>
        <v>0</v>
      </c>
      <c r="U173" s="56">
        <f>Calculations!AB146</f>
        <v>0</v>
      </c>
      <c r="V173" s="57">
        <f>Calculations!AC146</f>
        <v>0</v>
      </c>
      <c r="W173" s="56">
        <f>Calculations!AD146</f>
        <v>0</v>
      </c>
      <c r="X173" s="57">
        <f>Calculations!AE146</f>
        <v>0</v>
      </c>
      <c r="Y173" s="56">
        <f>Calculations!AF146</f>
        <v>0</v>
      </c>
      <c r="Z173" s="55">
        <f>Calculations!Q146</f>
        <v>1.503535923655144E-2</v>
      </c>
      <c r="AA173" s="56">
        <f>Calculations!V146</f>
        <v>1.6773839867062854</v>
      </c>
      <c r="AB173" s="57">
        <f>Calculations!AH146</f>
        <v>0</v>
      </c>
      <c r="AC173" s="56">
        <f>Calculations!AI146</f>
        <v>0</v>
      </c>
      <c r="AD173" s="56" t="s">
        <v>64</v>
      </c>
      <c r="AE173" s="58" t="s">
        <v>53</v>
      </c>
      <c r="AF173" s="39" t="s">
        <v>974</v>
      </c>
      <c r="AG173" s="59" t="s">
        <v>966</v>
      </c>
      <c r="AH173" s="59" t="s">
        <v>967</v>
      </c>
      <c r="AI173" s="69" t="s">
        <v>1081</v>
      </c>
      <c r="AJ173" s="70" t="s">
        <v>1277</v>
      </c>
    </row>
    <row r="174" spans="2:36" ht="184.8" x14ac:dyDescent="0.25">
      <c r="B174" s="41" t="str">
        <f>Calculations!A147</f>
        <v>CfS:242</v>
      </c>
      <c r="C174" s="49" t="str">
        <f>Calculations!B147</f>
        <v>Land off Huntingdon Road, Brampton</v>
      </c>
      <c r="D174" s="49" t="str">
        <f>Calculations!C147</f>
        <v>Mixed Use</v>
      </c>
      <c r="E174" s="50">
        <f>Calculations!D147</f>
        <v>5.7750614385787298</v>
      </c>
      <c r="F174" s="50">
        <f>Calculations!H147</f>
        <v>1.4621733682341547</v>
      </c>
      <c r="G174" s="51">
        <f>Calculations!L147</f>
        <v>25.318750004398265</v>
      </c>
      <c r="H174" s="50">
        <f>Calculations!G147</f>
        <v>0.644532363162864</v>
      </c>
      <c r="I174" s="51">
        <f>Calculations!K147</f>
        <v>11.160614826662114</v>
      </c>
      <c r="J174" s="50">
        <f>Calculations!F147</f>
        <v>4.7377112436410899E-2</v>
      </c>
      <c r="K174" s="51">
        <f>Calculations!J147</f>
        <v>0.82037417160484161</v>
      </c>
      <c r="L174" s="50">
        <f>Calculations!E147</f>
        <v>3.6209785947453001</v>
      </c>
      <c r="M174" s="51">
        <f>Calculations!I147</f>
        <v>62.70026099733478</v>
      </c>
      <c r="N174" s="50">
        <f>Calculations!Q147</f>
        <v>0.28314847790385866</v>
      </c>
      <c r="O174" s="51">
        <f>Calculations!V147</f>
        <v>4.9029517852807967</v>
      </c>
      <c r="P174" s="50">
        <f>Calculations!O147</f>
        <v>0.1012098135696527</v>
      </c>
      <c r="Q174" s="51">
        <f>Calculations!T147</f>
        <v>1.7525322396320848</v>
      </c>
      <c r="R174" s="50">
        <f>Calculations!M147</f>
        <v>5.4023304062406498E-2</v>
      </c>
      <c r="S174" s="51">
        <f>Calculations!R147</f>
        <v>0.93545851653661183</v>
      </c>
      <c r="T174" s="52">
        <f>Calculations!AA147</f>
        <v>3.5371916381851699E-2</v>
      </c>
      <c r="U174" s="51">
        <f>Calculations!AB147</f>
        <v>0.61249420041766511</v>
      </c>
      <c r="V174" s="52">
        <f>Calculations!AC147</f>
        <v>0.29907506535779599</v>
      </c>
      <c r="W174" s="51">
        <f>Calculations!AD147</f>
        <v>5.1787339154507723</v>
      </c>
      <c r="X174" s="52">
        <f>Calculations!AE147</f>
        <v>0.15108997788912301</v>
      </c>
      <c r="Y174" s="51">
        <f>Calculations!AF147</f>
        <v>2.6162488398791299</v>
      </c>
      <c r="Z174" s="50">
        <f>Calculations!Q147</f>
        <v>0.28314847790385866</v>
      </c>
      <c r="AA174" s="51">
        <f>Calculations!V147</f>
        <v>4.9029517852807967</v>
      </c>
      <c r="AB174" s="52">
        <f>Calculations!AH147</f>
        <v>5.7750614385787298</v>
      </c>
      <c r="AC174" s="51">
        <f>Calculations!AI147</f>
        <v>100</v>
      </c>
      <c r="AD174" s="51" t="s">
        <v>65</v>
      </c>
      <c r="AE174" s="53" t="s">
        <v>53</v>
      </c>
      <c r="AF174" s="49" t="s">
        <v>978</v>
      </c>
      <c r="AG174" s="54" t="s">
        <v>957</v>
      </c>
      <c r="AH174" s="54" t="s">
        <v>996</v>
      </c>
      <c r="AI174" s="69" t="s">
        <v>1219</v>
      </c>
      <c r="AJ174" s="95" t="s">
        <v>1299</v>
      </c>
    </row>
    <row r="175" spans="2:36" ht="132" x14ac:dyDescent="0.25">
      <c r="B175" s="19" t="str">
        <f>Calculations!A148</f>
        <v>CfS:243</v>
      </c>
      <c r="C175" s="39" t="str">
        <f>Calculations!B148</f>
        <v>Lodel Farm, Overcote Road, Needingworth</v>
      </c>
      <c r="D175" s="39" t="str">
        <f>Calculations!C148</f>
        <v>Residential</v>
      </c>
      <c r="E175" s="55">
        <f>Calculations!D148</f>
        <v>1.3997843138522199</v>
      </c>
      <c r="F175" s="55">
        <f>Calculations!H148</f>
        <v>1.3980343595480627</v>
      </c>
      <c r="G175" s="56">
        <f>Calculations!L148</f>
        <v>99.874984003832608</v>
      </c>
      <c r="H175" s="55">
        <f>Calculations!G148</f>
        <v>1.74995430415729E-3</v>
      </c>
      <c r="I175" s="56">
        <f>Calculations!K148</f>
        <v>0.12501599616739517</v>
      </c>
      <c r="J175" s="55">
        <f>Calculations!F148</f>
        <v>0</v>
      </c>
      <c r="K175" s="56">
        <f>Calculations!J148</f>
        <v>0</v>
      </c>
      <c r="L175" s="55">
        <f>Calculations!E148</f>
        <v>0</v>
      </c>
      <c r="M175" s="56">
        <f>Calculations!I148</f>
        <v>0</v>
      </c>
      <c r="N175" s="55">
        <f>Calculations!Q148</f>
        <v>2.5811717533491796E-3</v>
      </c>
      <c r="O175" s="56">
        <f>Calculations!V148</f>
        <v>0.18439781956448492</v>
      </c>
      <c r="P175" s="55">
        <f>Calculations!O148</f>
        <v>3.9693535510013951E-4</v>
      </c>
      <c r="Q175" s="56">
        <f>Calculations!T148</f>
        <v>2.8356894070899367E-2</v>
      </c>
      <c r="R175" s="55">
        <f>Calculations!M148</f>
        <v>7.1009820219478502E-5</v>
      </c>
      <c r="S175" s="56">
        <f>Calculations!R148</f>
        <v>5.0729115562138851E-3</v>
      </c>
      <c r="T175" s="57">
        <f>Calculations!AA148</f>
        <v>0</v>
      </c>
      <c r="U175" s="56">
        <f>Calculations!AB148</f>
        <v>0</v>
      </c>
      <c r="V175" s="57">
        <f>Calculations!AC148</f>
        <v>1.74995430415729E-3</v>
      </c>
      <c r="W175" s="56">
        <f>Calculations!AD148</f>
        <v>0.12501599616739517</v>
      </c>
      <c r="X175" s="57">
        <f>Calculations!AE148</f>
        <v>0</v>
      </c>
      <c r="Y175" s="56">
        <f>Calculations!AF148</f>
        <v>0</v>
      </c>
      <c r="Z175" s="55">
        <f>Calculations!Q148</f>
        <v>2.5811717533491796E-3</v>
      </c>
      <c r="AA175" s="56">
        <f>Calculations!V148</f>
        <v>0.18439781956448492</v>
      </c>
      <c r="AB175" s="57">
        <f>Calculations!AH148</f>
        <v>0</v>
      </c>
      <c r="AC175" s="56">
        <f>Calculations!AI148</f>
        <v>0</v>
      </c>
      <c r="AD175" s="56" t="s">
        <v>65</v>
      </c>
      <c r="AE175" s="58" t="s">
        <v>53</v>
      </c>
      <c r="AF175" s="39" t="s">
        <v>974</v>
      </c>
      <c r="AG175" s="59" t="s">
        <v>987</v>
      </c>
      <c r="AH175" s="59" t="s">
        <v>965</v>
      </c>
      <c r="AI175" s="69" t="s">
        <v>1187</v>
      </c>
      <c r="AJ175" s="70" t="s">
        <v>1277</v>
      </c>
    </row>
    <row r="176" spans="2:36" ht="79.2" x14ac:dyDescent="0.25">
      <c r="B176" s="19" t="str">
        <f>Calculations!A149</f>
        <v>CfS:244</v>
      </c>
      <c r="C176" s="39" t="str">
        <f>Calculations!B149</f>
        <v>Land South of Station Road, Abbots Ripton</v>
      </c>
      <c r="D176" s="39" t="str">
        <f>Calculations!C149</f>
        <v>Residential</v>
      </c>
      <c r="E176" s="55">
        <f>Calculations!D149</f>
        <v>1.70692133788242</v>
      </c>
      <c r="F176" s="55">
        <f>Calculations!H149</f>
        <v>1.70692133788242</v>
      </c>
      <c r="G176" s="56">
        <f>Calculations!L149</f>
        <v>100</v>
      </c>
      <c r="H176" s="55">
        <f>Calculations!G149</f>
        <v>0</v>
      </c>
      <c r="I176" s="56">
        <f>Calculations!K149</f>
        <v>0</v>
      </c>
      <c r="J176" s="55">
        <f>Calculations!F149</f>
        <v>0</v>
      </c>
      <c r="K176" s="56">
        <f>Calculations!J149</f>
        <v>0</v>
      </c>
      <c r="L176" s="55">
        <f>Calculations!E149</f>
        <v>0</v>
      </c>
      <c r="M176" s="56">
        <f>Calculations!I149</f>
        <v>0</v>
      </c>
      <c r="N176" s="55">
        <f>Calculations!Q149</f>
        <v>2.6731782870593069E-2</v>
      </c>
      <c r="O176" s="56">
        <f>Calculations!V149</f>
        <v>1.5660817096443416</v>
      </c>
      <c r="P176" s="55">
        <f>Calculations!O149</f>
        <v>1.0441320107223869E-2</v>
      </c>
      <c r="Q176" s="56">
        <f>Calculations!T149</f>
        <v>0.61170482057346631</v>
      </c>
      <c r="R176" s="55">
        <f>Calculations!M149</f>
        <v>3.1739016937164699E-3</v>
      </c>
      <c r="S176" s="56">
        <f>Calculations!R149</f>
        <v>0.18594305568023203</v>
      </c>
      <c r="T176" s="57">
        <f>Calculations!AA149</f>
        <v>0</v>
      </c>
      <c r="U176" s="56">
        <f>Calculations!AB149</f>
        <v>0</v>
      </c>
      <c r="V176" s="57">
        <f>Calculations!AC149</f>
        <v>0</v>
      </c>
      <c r="W176" s="56">
        <f>Calculations!AD149</f>
        <v>0</v>
      </c>
      <c r="X176" s="57">
        <f>Calculations!AE149</f>
        <v>0</v>
      </c>
      <c r="Y176" s="56">
        <f>Calculations!AF149</f>
        <v>0</v>
      </c>
      <c r="Z176" s="55">
        <f>Calculations!Q149</f>
        <v>2.6731782870593069E-2</v>
      </c>
      <c r="AA176" s="56">
        <f>Calculations!V149</f>
        <v>1.5660817096443416</v>
      </c>
      <c r="AB176" s="57">
        <f>Calculations!AH149</f>
        <v>0</v>
      </c>
      <c r="AC176" s="56">
        <f>Calculations!AI149</f>
        <v>0</v>
      </c>
      <c r="AD176" s="56" t="s">
        <v>64</v>
      </c>
      <c r="AE176" s="58" t="s">
        <v>53</v>
      </c>
      <c r="AF176" s="39" t="s">
        <v>974</v>
      </c>
      <c r="AG176" s="59" t="s">
        <v>966</v>
      </c>
      <c r="AH176" s="59" t="s">
        <v>967</v>
      </c>
      <c r="AI176" s="69" t="s">
        <v>1082</v>
      </c>
      <c r="AJ176" s="70" t="s">
        <v>1277</v>
      </c>
    </row>
    <row r="177" spans="2:36" ht="145.19999999999999" x14ac:dyDescent="0.25">
      <c r="B177" s="19" t="str">
        <f>Calculations!A150</f>
        <v>CfS:245</v>
      </c>
      <c r="C177" s="39" t="str">
        <f>Calculations!B150</f>
        <v>Land at Water Meadows, South of Huntingdon Road, Brampton</v>
      </c>
      <c r="D177" s="39" t="str">
        <f>Calculations!C150</f>
        <v>Residential</v>
      </c>
      <c r="E177" s="55">
        <f>Calculations!D150</f>
        <v>4.6821895391774602</v>
      </c>
      <c r="F177" s="55">
        <f>Calculations!H150</f>
        <v>4.6821895391774602</v>
      </c>
      <c r="G177" s="56">
        <f>Calculations!L150</f>
        <v>100</v>
      </c>
      <c r="H177" s="55">
        <f>Calculations!G150</f>
        <v>0</v>
      </c>
      <c r="I177" s="56">
        <f>Calculations!K150</f>
        <v>0</v>
      </c>
      <c r="J177" s="55">
        <f>Calculations!F150</f>
        <v>0</v>
      </c>
      <c r="K177" s="56">
        <f>Calculations!J150</f>
        <v>0</v>
      </c>
      <c r="L177" s="55">
        <f>Calculations!E150</f>
        <v>0</v>
      </c>
      <c r="M177" s="56">
        <f>Calculations!I150</f>
        <v>0</v>
      </c>
      <c r="N177" s="55">
        <f>Calculations!Q150</f>
        <v>0.52540115376339969</v>
      </c>
      <c r="O177" s="56">
        <f>Calculations!V150</f>
        <v>11.221270505330699</v>
      </c>
      <c r="P177" s="55">
        <f>Calculations!O150</f>
        <v>0.14566299325185769</v>
      </c>
      <c r="Q177" s="56">
        <f>Calculations!T150</f>
        <v>3.1110016378672043</v>
      </c>
      <c r="R177" s="55">
        <f>Calculations!M150</f>
        <v>2.1209168375632699E-2</v>
      </c>
      <c r="S177" s="56">
        <f>Calculations!R150</f>
        <v>0.45297543378302885</v>
      </c>
      <c r="T177" s="57">
        <f>Calculations!AA150</f>
        <v>0</v>
      </c>
      <c r="U177" s="56">
        <f>Calculations!AB150</f>
        <v>0</v>
      </c>
      <c r="V177" s="57">
        <f>Calculations!AC150</f>
        <v>0</v>
      </c>
      <c r="W177" s="56">
        <f>Calculations!AD150</f>
        <v>0</v>
      </c>
      <c r="X177" s="57">
        <f>Calculations!AE150</f>
        <v>0</v>
      </c>
      <c r="Y177" s="56">
        <f>Calculations!AF150</f>
        <v>0</v>
      </c>
      <c r="Z177" s="55">
        <f>Calculations!Q150</f>
        <v>0.52540115376339969</v>
      </c>
      <c r="AA177" s="56">
        <f>Calculations!V150</f>
        <v>11.221270505330699</v>
      </c>
      <c r="AB177" s="57">
        <f>Calculations!AH150</f>
        <v>4.5957255536344901</v>
      </c>
      <c r="AC177" s="56">
        <f>Calculations!AI150</f>
        <v>98.153342900378192</v>
      </c>
      <c r="AD177" s="56" t="s">
        <v>65</v>
      </c>
      <c r="AE177" s="58" t="s">
        <v>53</v>
      </c>
      <c r="AF177" s="39" t="s">
        <v>974</v>
      </c>
      <c r="AG177" s="59" t="s">
        <v>968</v>
      </c>
      <c r="AH177" s="59" t="s">
        <v>967</v>
      </c>
      <c r="AI177" s="69" t="s">
        <v>1169</v>
      </c>
      <c r="AJ177" s="70" t="s">
        <v>1277</v>
      </c>
    </row>
    <row r="178" spans="2:36" ht="118.8" x14ac:dyDescent="0.25">
      <c r="B178" s="19" t="str">
        <f>Calculations!A151</f>
        <v>CfS:246</v>
      </c>
      <c r="C178" s="39" t="str">
        <f>Calculations!B151</f>
        <v>Westwood Farm, North of Marley Road, St Ives</v>
      </c>
      <c r="D178" s="39" t="str">
        <f>Calculations!C151</f>
        <v>Mixed Use</v>
      </c>
      <c r="E178" s="55">
        <f>Calculations!D151</f>
        <v>56.422067072010698</v>
      </c>
      <c r="F178" s="55">
        <f>Calculations!H151</f>
        <v>47.303511013640659</v>
      </c>
      <c r="G178" s="56">
        <f>Calculations!L151</f>
        <v>83.838670698235589</v>
      </c>
      <c r="H178" s="55">
        <f>Calculations!G151</f>
        <v>3.3827334118304102</v>
      </c>
      <c r="I178" s="56">
        <f>Calculations!K151</f>
        <v>5.9954085119091349</v>
      </c>
      <c r="J178" s="55">
        <f>Calculations!F151</f>
        <v>1.14718792821736</v>
      </c>
      <c r="K178" s="56">
        <f>Calculations!J151</f>
        <v>2.0332256291731037</v>
      </c>
      <c r="L178" s="55">
        <f>Calculations!E151</f>
        <v>4.58863471832227</v>
      </c>
      <c r="M178" s="56">
        <f>Calculations!I151</f>
        <v>8.132695160682184</v>
      </c>
      <c r="N178" s="55">
        <f>Calculations!Q151</f>
        <v>7.2683348201225702</v>
      </c>
      <c r="O178" s="56">
        <f>Calculations!V151</f>
        <v>12.882078231636029</v>
      </c>
      <c r="P178" s="55">
        <f>Calculations!O151</f>
        <v>3.78139422316465</v>
      </c>
      <c r="Q178" s="56">
        <f>Calculations!T151</f>
        <v>6.7019774698054038</v>
      </c>
      <c r="R178" s="55">
        <f>Calculations!M151</f>
        <v>2.2335633643223698</v>
      </c>
      <c r="S178" s="56">
        <f>Calculations!R151</f>
        <v>3.9586698613358209</v>
      </c>
      <c r="T178" s="57">
        <f>Calculations!AA151</f>
        <v>0.78985510685869897</v>
      </c>
      <c r="U178" s="56">
        <f>Calculations!AB151</f>
        <v>1.3999045902565355</v>
      </c>
      <c r="V178" s="57">
        <f>Calculations!AC151</f>
        <v>1.5355113348277201</v>
      </c>
      <c r="W178" s="56">
        <f>Calculations!AD151</f>
        <v>2.721473023786896</v>
      </c>
      <c r="X178" s="57">
        <f>Calculations!AE151</f>
        <v>2.28423789658962</v>
      </c>
      <c r="Y178" s="56">
        <f>Calculations!AF151</f>
        <v>4.0484831824298091</v>
      </c>
      <c r="Z178" s="55">
        <f>Calculations!Q151</f>
        <v>7.2683348201225702</v>
      </c>
      <c r="AA178" s="56">
        <f>Calculations!V151</f>
        <v>12.882078231636029</v>
      </c>
      <c r="AB178" s="57">
        <f>Calculations!AH151</f>
        <v>0</v>
      </c>
      <c r="AC178" s="56">
        <f>Calculations!AI151</f>
        <v>0</v>
      </c>
      <c r="AD178" s="56" t="s">
        <v>64</v>
      </c>
      <c r="AE178" s="58" t="s">
        <v>53</v>
      </c>
      <c r="AF178" s="39" t="s">
        <v>978</v>
      </c>
      <c r="AG178" s="59" t="s">
        <v>955</v>
      </c>
      <c r="AH178" s="59" t="s">
        <v>996</v>
      </c>
      <c r="AI178" s="69" t="s">
        <v>1190</v>
      </c>
      <c r="AJ178" s="70" t="s">
        <v>1277</v>
      </c>
    </row>
    <row r="179" spans="2:36" ht="92.4" x14ac:dyDescent="0.25">
      <c r="B179" s="41" t="str">
        <f>Calculations!A152</f>
        <v>CfS:247</v>
      </c>
      <c r="C179" s="49" t="str">
        <f>Calculations!B152</f>
        <v>The Lattenburys (land to the South of the A1307 and North of A14, and West of A1198)</v>
      </c>
      <c r="D179" s="49" t="str">
        <f>Calculations!C152</f>
        <v>Mixed Use</v>
      </c>
      <c r="E179" s="50">
        <f>Calculations!D152</f>
        <v>242.90706417151901</v>
      </c>
      <c r="F179" s="50">
        <f>Calculations!H152</f>
        <v>242.90706417151901</v>
      </c>
      <c r="G179" s="51">
        <f>Calculations!L152</f>
        <v>100</v>
      </c>
      <c r="H179" s="50">
        <f>Calculations!G152</f>
        <v>0</v>
      </c>
      <c r="I179" s="51">
        <f>Calculations!K152</f>
        <v>0</v>
      </c>
      <c r="J179" s="50">
        <f>Calculations!F152</f>
        <v>0</v>
      </c>
      <c r="K179" s="51">
        <f>Calculations!J152</f>
        <v>0</v>
      </c>
      <c r="L179" s="50">
        <f>Calculations!E152</f>
        <v>0</v>
      </c>
      <c r="M179" s="51">
        <f>Calculations!I152</f>
        <v>0</v>
      </c>
      <c r="N179" s="50">
        <f>Calculations!Q152</f>
        <v>30.949692872683038</v>
      </c>
      <c r="O179" s="51">
        <f>Calculations!V152</f>
        <v>12.741372087404242</v>
      </c>
      <c r="P179" s="50">
        <f>Calculations!O152</f>
        <v>15.183908088526339</v>
      </c>
      <c r="Q179" s="51">
        <f>Calculations!T152</f>
        <v>6.2509125209322187</v>
      </c>
      <c r="R179" s="50">
        <f>Calculations!M152</f>
        <v>9.0857043728682392</v>
      </c>
      <c r="S179" s="51">
        <f>Calculations!R152</f>
        <v>3.7404035176402841</v>
      </c>
      <c r="T179" s="52">
        <f>Calculations!AA152</f>
        <v>0</v>
      </c>
      <c r="U179" s="51">
        <f>Calculations!AB152</f>
        <v>0</v>
      </c>
      <c r="V179" s="52">
        <f>Calculations!AC152</f>
        <v>0</v>
      </c>
      <c r="W179" s="51">
        <f>Calculations!AD152</f>
        <v>0</v>
      </c>
      <c r="X179" s="52">
        <f>Calculations!AE152</f>
        <v>0</v>
      </c>
      <c r="Y179" s="51">
        <f>Calculations!AF152</f>
        <v>0</v>
      </c>
      <c r="Z179" s="50">
        <f>Calculations!Q152</f>
        <v>30.949692872683038</v>
      </c>
      <c r="AA179" s="51">
        <f>Calculations!V152</f>
        <v>12.741372087404242</v>
      </c>
      <c r="AB179" s="52">
        <f>Calculations!AH152</f>
        <v>0</v>
      </c>
      <c r="AC179" s="51">
        <f>Calculations!AI152</f>
        <v>0</v>
      </c>
      <c r="AD179" s="51" t="s">
        <v>64</v>
      </c>
      <c r="AE179" s="53" t="s">
        <v>53</v>
      </c>
      <c r="AF179" s="49" t="s">
        <v>974</v>
      </c>
      <c r="AG179" s="54" t="s">
        <v>966</v>
      </c>
      <c r="AH179" s="54" t="s">
        <v>967</v>
      </c>
      <c r="AI179" s="69" t="s">
        <v>1242</v>
      </c>
      <c r="AJ179" s="96" t="s">
        <v>1379</v>
      </c>
    </row>
    <row r="180" spans="2:36" ht="145.19999999999999" x14ac:dyDescent="0.25">
      <c r="B180" s="41" t="str">
        <f>Calculations!A153</f>
        <v>CfS:248</v>
      </c>
      <c r="C180" s="49" t="str">
        <f>Calculations!B153</f>
        <v>Land West of Colne Road, Bluntisham</v>
      </c>
      <c r="D180" s="49" t="str">
        <f>Calculations!C153</f>
        <v>Mixed Use</v>
      </c>
      <c r="E180" s="50">
        <f>Calculations!D153</f>
        <v>7.7804570724961399</v>
      </c>
      <c r="F180" s="50">
        <f>Calculations!H153</f>
        <v>7.7804570724961399</v>
      </c>
      <c r="G180" s="51">
        <f>Calculations!L153</f>
        <v>100</v>
      </c>
      <c r="H180" s="50">
        <f>Calculations!G153</f>
        <v>0</v>
      </c>
      <c r="I180" s="51">
        <f>Calculations!K153</f>
        <v>0</v>
      </c>
      <c r="J180" s="50">
        <f>Calculations!F153</f>
        <v>0</v>
      </c>
      <c r="K180" s="51">
        <f>Calculations!J153</f>
        <v>0</v>
      </c>
      <c r="L180" s="50">
        <f>Calculations!E153</f>
        <v>0</v>
      </c>
      <c r="M180" s="51">
        <f>Calculations!I153</f>
        <v>0</v>
      </c>
      <c r="N180" s="50">
        <f>Calculations!Q153</f>
        <v>0.15995439876663059</v>
      </c>
      <c r="O180" s="51">
        <f>Calculations!V153</f>
        <v>2.0558483553886346</v>
      </c>
      <c r="P180" s="50">
        <f>Calculations!O153</f>
        <v>7.370488062500069E-2</v>
      </c>
      <c r="Q180" s="51">
        <f>Calculations!T153</f>
        <v>0.94730785014606556</v>
      </c>
      <c r="R180" s="50">
        <f>Calculations!M153</f>
        <v>5.5911613131985297E-2</v>
      </c>
      <c r="S180" s="51">
        <f>Calculations!R153</f>
        <v>0.71861604801641343</v>
      </c>
      <c r="T180" s="52">
        <f>Calculations!AA153</f>
        <v>0</v>
      </c>
      <c r="U180" s="51">
        <f>Calculations!AB153</f>
        <v>0</v>
      </c>
      <c r="V180" s="52">
        <f>Calculations!AC153</f>
        <v>0</v>
      </c>
      <c r="W180" s="51">
        <f>Calculations!AD153</f>
        <v>0</v>
      </c>
      <c r="X180" s="52">
        <f>Calculations!AE153</f>
        <v>0</v>
      </c>
      <c r="Y180" s="51">
        <f>Calculations!AF153</f>
        <v>0</v>
      </c>
      <c r="Z180" s="50">
        <f>Calculations!Q153</f>
        <v>0.15995439876663059</v>
      </c>
      <c r="AA180" s="51">
        <f>Calculations!V153</f>
        <v>2.0558483553886346</v>
      </c>
      <c r="AB180" s="52">
        <f>Calculations!AH153</f>
        <v>0</v>
      </c>
      <c r="AC180" s="51">
        <f>Calculations!AI153</f>
        <v>0</v>
      </c>
      <c r="AD180" s="51" t="s">
        <v>66</v>
      </c>
      <c r="AE180" s="53" t="s">
        <v>53</v>
      </c>
      <c r="AF180" s="49" t="s">
        <v>974</v>
      </c>
      <c r="AG180" s="54" t="s">
        <v>969</v>
      </c>
      <c r="AH180" s="54" t="s">
        <v>967</v>
      </c>
      <c r="AI180" s="69" t="s">
        <v>1206</v>
      </c>
      <c r="AJ180" s="95" t="s">
        <v>1297</v>
      </c>
    </row>
    <row r="181" spans="2:36" ht="92.4" x14ac:dyDescent="0.25">
      <c r="B181" s="19" t="str">
        <f>Calculations!A154</f>
        <v>CfS:249</v>
      </c>
      <c r="C181" s="39" t="str">
        <f>Calculations!B154</f>
        <v>Land West of Eltisley Road, Great Gransden</v>
      </c>
      <c r="D181" s="39" t="str">
        <f>Calculations!C154</f>
        <v>Residential</v>
      </c>
      <c r="E181" s="55">
        <f>Calculations!D154</f>
        <v>0.70614557753027096</v>
      </c>
      <c r="F181" s="55">
        <f>Calculations!H154</f>
        <v>0.70614557753027096</v>
      </c>
      <c r="G181" s="56">
        <f>Calculations!L154</f>
        <v>100</v>
      </c>
      <c r="H181" s="55">
        <f>Calculations!G154</f>
        <v>0</v>
      </c>
      <c r="I181" s="56">
        <f>Calculations!K154</f>
        <v>0</v>
      </c>
      <c r="J181" s="55">
        <f>Calculations!F154</f>
        <v>0</v>
      </c>
      <c r="K181" s="56">
        <f>Calculations!J154</f>
        <v>0</v>
      </c>
      <c r="L181" s="55">
        <f>Calculations!E154</f>
        <v>0</v>
      </c>
      <c r="M181" s="56">
        <f>Calculations!I154</f>
        <v>0</v>
      </c>
      <c r="N181" s="55">
        <f>Calculations!Q154</f>
        <v>6.7304597096853602E-2</v>
      </c>
      <c r="O181" s="56">
        <f>Calculations!V154</f>
        <v>9.5312636995122162</v>
      </c>
      <c r="P181" s="55">
        <f>Calculations!O154</f>
        <v>0</v>
      </c>
      <c r="Q181" s="56">
        <f>Calculations!T154</f>
        <v>0</v>
      </c>
      <c r="R181" s="55">
        <f>Calculations!M154</f>
        <v>0</v>
      </c>
      <c r="S181" s="56">
        <f>Calculations!R154</f>
        <v>0</v>
      </c>
      <c r="T181" s="57">
        <f>Calculations!AA154</f>
        <v>0</v>
      </c>
      <c r="U181" s="56">
        <f>Calculations!AB154</f>
        <v>0</v>
      </c>
      <c r="V181" s="57">
        <f>Calculations!AC154</f>
        <v>0</v>
      </c>
      <c r="W181" s="56">
        <f>Calculations!AD154</f>
        <v>0</v>
      </c>
      <c r="X181" s="57">
        <f>Calculations!AE154</f>
        <v>0</v>
      </c>
      <c r="Y181" s="56">
        <f>Calculations!AF154</f>
        <v>0</v>
      </c>
      <c r="Z181" s="55">
        <f>Calculations!Q154</f>
        <v>6.7304597096853602E-2</v>
      </c>
      <c r="AA181" s="56">
        <f>Calculations!V154</f>
        <v>9.5312636995122162</v>
      </c>
      <c r="AB181" s="57">
        <f>Calculations!AH154</f>
        <v>0</v>
      </c>
      <c r="AC181" s="56">
        <f>Calculations!AI154</f>
        <v>0</v>
      </c>
      <c r="AD181" s="56" t="s">
        <v>64</v>
      </c>
      <c r="AE181" s="58" t="s">
        <v>53</v>
      </c>
      <c r="AF181" s="39" t="s">
        <v>974</v>
      </c>
      <c r="AG181" s="59" t="s">
        <v>971</v>
      </c>
      <c r="AH181" s="59" t="s">
        <v>967</v>
      </c>
      <c r="AI181" s="69" t="s">
        <v>1252</v>
      </c>
      <c r="AJ181" s="69" t="s">
        <v>1277</v>
      </c>
    </row>
    <row r="182" spans="2:36" ht="92.4" x14ac:dyDescent="0.25">
      <c r="B182" s="19" t="str">
        <f>Calculations!A155</f>
        <v>CfS:250</v>
      </c>
      <c r="C182" s="39" t="str">
        <f>Calculations!B155</f>
        <v>Land South of Ramsey Road adjoining Kingsland Farm (larger site), Wistow</v>
      </c>
      <c r="D182" s="39" t="str">
        <f>Calculations!C155</f>
        <v>Residential</v>
      </c>
      <c r="E182" s="55">
        <f>Calculations!D155</f>
        <v>29.8074188434388</v>
      </c>
      <c r="F182" s="55">
        <f>Calculations!H155</f>
        <v>29.727620958357754</v>
      </c>
      <c r="G182" s="56">
        <f>Calculations!L155</f>
        <v>99.732288510118309</v>
      </c>
      <c r="H182" s="55">
        <f>Calculations!G155</f>
        <v>7.9287196983856806E-2</v>
      </c>
      <c r="I182" s="56">
        <f>Calculations!K155</f>
        <v>0.26599819796644175</v>
      </c>
      <c r="J182" s="55">
        <f>Calculations!F155</f>
        <v>5.1068809718854001E-4</v>
      </c>
      <c r="K182" s="56">
        <f>Calculations!J155</f>
        <v>1.7132919152473094E-3</v>
      </c>
      <c r="L182" s="55">
        <f>Calculations!E155</f>
        <v>0</v>
      </c>
      <c r="M182" s="56">
        <f>Calculations!I155</f>
        <v>0</v>
      </c>
      <c r="N182" s="55">
        <f>Calculations!Q155</f>
        <v>0.32992212157150846</v>
      </c>
      <c r="O182" s="56">
        <f>Calculations!V155</f>
        <v>1.1068456591441189</v>
      </c>
      <c r="P182" s="55">
        <f>Calculations!O155</f>
        <v>3.3454929374673495E-2</v>
      </c>
      <c r="Q182" s="56">
        <f>Calculations!T155</f>
        <v>0.11223692178914572</v>
      </c>
      <c r="R182" s="55">
        <f>Calculations!M155</f>
        <v>1.9091394548147199E-2</v>
      </c>
      <c r="S182" s="56">
        <f>Calculations!R155</f>
        <v>6.4049137056862576E-2</v>
      </c>
      <c r="T182" s="57">
        <f>Calculations!AA155</f>
        <v>0</v>
      </c>
      <c r="U182" s="56">
        <f>Calculations!AB155</f>
        <v>0</v>
      </c>
      <c r="V182" s="57">
        <f>Calculations!AC155</f>
        <v>2.2439571752445701E-3</v>
      </c>
      <c r="W182" s="56">
        <f>Calculations!AD155</f>
        <v>7.5281834600667182E-3</v>
      </c>
      <c r="X182" s="57">
        <f>Calculations!AE155</f>
        <v>2.36333275239216E-2</v>
      </c>
      <c r="Y182" s="56">
        <f>Calculations!AF155</f>
        <v>7.928672941476031E-2</v>
      </c>
      <c r="Z182" s="55">
        <f>Calculations!Q155</f>
        <v>0.32992212157150846</v>
      </c>
      <c r="AA182" s="56">
        <f>Calculations!V155</f>
        <v>1.1068456591441189</v>
      </c>
      <c r="AB182" s="57">
        <f>Calculations!AH155</f>
        <v>0</v>
      </c>
      <c r="AC182" s="56">
        <f>Calculations!AI155</f>
        <v>0</v>
      </c>
      <c r="AD182" s="56" t="s">
        <v>64</v>
      </c>
      <c r="AE182" s="58" t="s">
        <v>53</v>
      </c>
      <c r="AF182" s="39" t="s">
        <v>974</v>
      </c>
      <c r="AG182" s="59" t="s">
        <v>986</v>
      </c>
      <c r="AH182" s="59" t="s">
        <v>964</v>
      </c>
      <c r="AI182" s="69" t="s">
        <v>1083</v>
      </c>
      <c r="AJ182" s="70" t="s">
        <v>1277</v>
      </c>
    </row>
    <row r="183" spans="2:36" ht="52.8" x14ac:dyDescent="0.25">
      <c r="B183" s="19" t="str">
        <f>Calculations!A156</f>
        <v>CfS:251</v>
      </c>
      <c r="C183" s="39" t="str">
        <f>Calculations!B156</f>
        <v>Forty Foot Field, North of Mill Lane, Ramsey Forty Foot</v>
      </c>
      <c r="D183" s="39" t="str">
        <f>Calculations!C156</f>
        <v>Residential</v>
      </c>
      <c r="E183" s="55">
        <f>Calculations!D156</f>
        <v>1.4999844032001799</v>
      </c>
      <c r="F183" s="55">
        <f>Calculations!H156</f>
        <v>0.69130025064758194</v>
      </c>
      <c r="G183" s="56">
        <f>Calculations!L156</f>
        <v>46.087162584671539</v>
      </c>
      <c r="H183" s="55">
        <f>Calculations!G156</f>
        <v>0.108562948502495</v>
      </c>
      <c r="I183" s="56">
        <f>Calculations!K156</f>
        <v>7.2376051558188621</v>
      </c>
      <c r="J183" s="55">
        <f>Calculations!F156</f>
        <v>0.68545455576647896</v>
      </c>
      <c r="K183" s="56">
        <f>Calculations!J156</f>
        <v>45.697445540372186</v>
      </c>
      <c r="L183" s="55">
        <f>Calculations!E156</f>
        <v>1.4666648283624E-2</v>
      </c>
      <c r="M183" s="56">
        <f>Calculations!I156</f>
        <v>0.97778671913741677</v>
      </c>
      <c r="N183" s="55">
        <f>Calculations!Q156</f>
        <v>2.7155073732878302E-2</v>
      </c>
      <c r="O183" s="56">
        <f>Calculations!V156</f>
        <v>1.8103570727097975</v>
      </c>
      <c r="P183" s="55">
        <f>Calculations!O156</f>
        <v>1.20045540293678E-2</v>
      </c>
      <c r="Q183" s="56">
        <f>Calculations!T156</f>
        <v>0.80031192349442959</v>
      </c>
      <c r="R183" s="55">
        <f>Calculations!M156</f>
        <v>0</v>
      </c>
      <c r="S183" s="56">
        <f>Calculations!R156</f>
        <v>0</v>
      </c>
      <c r="T183" s="57">
        <f>Calculations!AA156</f>
        <v>3.8796529034734701E-4</v>
      </c>
      <c r="U183" s="56">
        <f>Calculations!AB156</f>
        <v>2.586462162670709E-2</v>
      </c>
      <c r="V183" s="57">
        <f>Calculations!AC156</f>
        <v>0.78667469554855396</v>
      </c>
      <c r="W183" s="56">
        <f>Calculations!AD156</f>
        <v>52.445525024807118</v>
      </c>
      <c r="X183" s="57">
        <f>Calculations!AE156</f>
        <v>0</v>
      </c>
      <c r="Y183" s="56">
        <f>Calculations!AF156</f>
        <v>0</v>
      </c>
      <c r="Z183" s="55">
        <f>Calculations!Q156</f>
        <v>2.7155073732878302E-2</v>
      </c>
      <c r="AA183" s="56">
        <f>Calculations!V156</f>
        <v>1.8103570727097975</v>
      </c>
      <c r="AB183" s="57">
        <f>Calculations!AH156</f>
        <v>0</v>
      </c>
      <c r="AC183" s="56">
        <f>Calculations!AI156</f>
        <v>0</v>
      </c>
      <c r="AD183" s="56" t="s">
        <v>65</v>
      </c>
      <c r="AE183" s="58" t="s">
        <v>53</v>
      </c>
      <c r="AF183" s="39" t="s">
        <v>978</v>
      </c>
      <c r="AG183" s="59" t="s">
        <v>959</v>
      </c>
      <c r="AH183" s="59" t="s">
        <v>996</v>
      </c>
      <c r="AI183" s="69" t="s">
        <v>1084</v>
      </c>
      <c r="AJ183" s="70" t="s">
        <v>1277</v>
      </c>
    </row>
    <row r="184" spans="2:36" ht="79.2" x14ac:dyDescent="0.25">
      <c r="B184" s="19" t="str">
        <f>Calculations!A157</f>
        <v>CfS:252</v>
      </c>
      <c r="C184" s="39" t="str">
        <f>Calculations!B157</f>
        <v>Land West of Rideaway, Hemingford Abbots</v>
      </c>
      <c r="D184" s="39" t="str">
        <f>Calculations!C157</f>
        <v>Residential</v>
      </c>
      <c r="E184" s="55">
        <f>Calculations!D157</f>
        <v>1.2652358327378299</v>
      </c>
      <c r="F184" s="55">
        <f>Calculations!H157</f>
        <v>0.29850853600496796</v>
      </c>
      <c r="G184" s="56">
        <f>Calculations!L157</f>
        <v>23.593114285976917</v>
      </c>
      <c r="H184" s="55">
        <f>Calculations!G157</f>
        <v>0.96672729673286195</v>
      </c>
      <c r="I184" s="56">
        <f>Calculations!K157</f>
        <v>76.40688571402309</v>
      </c>
      <c r="J184" s="55">
        <f>Calculations!F157</f>
        <v>0</v>
      </c>
      <c r="K184" s="56">
        <f>Calculations!J157</f>
        <v>0</v>
      </c>
      <c r="L184" s="55">
        <f>Calculations!E157</f>
        <v>0</v>
      </c>
      <c r="M184" s="56">
        <f>Calculations!I157</f>
        <v>0</v>
      </c>
      <c r="N184" s="55">
        <f>Calculations!Q157</f>
        <v>0.80636855089363202</v>
      </c>
      <c r="O184" s="56">
        <f>Calculations!V157</f>
        <v>63.732667857559797</v>
      </c>
      <c r="P184" s="55">
        <f>Calculations!O157</f>
        <v>0.55485778230011396</v>
      </c>
      <c r="Q184" s="56">
        <f>Calculations!T157</f>
        <v>43.854099602875088</v>
      </c>
      <c r="R184" s="55">
        <f>Calculations!M157</f>
        <v>0.43965322776223498</v>
      </c>
      <c r="S184" s="56">
        <f>Calculations!R157</f>
        <v>34.748717700389044</v>
      </c>
      <c r="T184" s="57">
        <f>Calculations!AA157</f>
        <v>0</v>
      </c>
      <c r="U184" s="56">
        <f>Calculations!AB157</f>
        <v>0</v>
      </c>
      <c r="V184" s="57">
        <f>Calculations!AC157</f>
        <v>0.92592444649447103</v>
      </c>
      <c r="W184" s="56">
        <f>Calculations!AD157</f>
        <v>73.181965174893378</v>
      </c>
      <c r="X184" s="57">
        <f>Calculations!AE157</f>
        <v>0.119417755159258</v>
      </c>
      <c r="Y184" s="56">
        <f>Calculations!AF157</f>
        <v>9.4383791597848781</v>
      </c>
      <c r="Z184" s="55">
        <f>Calculations!Q157</f>
        <v>0.80636855089363202</v>
      </c>
      <c r="AA184" s="56">
        <f>Calculations!V157</f>
        <v>63.732667857559797</v>
      </c>
      <c r="AB184" s="57">
        <f>Calculations!AH157</f>
        <v>1.2652358327378299</v>
      </c>
      <c r="AC184" s="56">
        <f>Calculations!AI157</f>
        <v>100</v>
      </c>
      <c r="AD184" s="56" t="s">
        <v>65</v>
      </c>
      <c r="AE184" s="58" t="s">
        <v>53</v>
      </c>
      <c r="AF184" s="39" t="s">
        <v>974</v>
      </c>
      <c r="AG184" s="59" t="s">
        <v>985</v>
      </c>
      <c r="AH184" s="59" t="s">
        <v>965</v>
      </c>
      <c r="AI184" s="69" t="s">
        <v>1085</v>
      </c>
      <c r="AJ184" s="70" t="s">
        <v>1277</v>
      </c>
    </row>
    <row r="185" spans="2:36" ht="79.2" x14ac:dyDescent="0.25">
      <c r="B185" s="19" t="str">
        <f>Calculations!A158</f>
        <v>CfS:253</v>
      </c>
      <c r="C185" s="39" t="str">
        <f>Calculations!B158</f>
        <v>Land East of St Neots</v>
      </c>
      <c r="D185" s="39" t="str">
        <f>Calculations!C158</f>
        <v>Mixed Use</v>
      </c>
      <c r="E185" s="55">
        <f>Calculations!D158</f>
        <v>35.415930600734903</v>
      </c>
      <c r="F185" s="55">
        <f>Calculations!H158</f>
        <v>35.415930600734903</v>
      </c>
      <c r="G185" s="56">
        <f>Calculations!L158</f>
        <v>100</v>
      </c>
      <c r="H185" s="55">
        <f>Calculations!G158</f>
        <v>0</v>
      </c>
      <c r="I185" s="56">
        <f>Calculations!K158</f>
        <v>0</v>
      </c>
      <c r="J185" s="55">
        <f>Calculations!F158</f>
        <v>0</v>
      </c>
      <c r="K185" s="56">
        <f>Calculations!J158</f>
        <v>0</v>
      </c>
      <c r="L185" s="55">
        <f>Calculations!E158</f>
        <v>0</v>
      </c>
      <c r="M185" s="56">
        <f>Calculations!I158</f>
        <v>0</v>
      </c>
      <c r="N185" s="55">
        <f>Calculations!Q158</f>
        <v>6.1798230590759307</v>
      </c>
      <c r="O185" s="56">
        <f>Calculations!V158</f>
        <v>17.449274815745476</v>
      </c>
      <c r="P185" s="55">
        <f>Calculations!O158</f>
        <v>4.9212239691130204</v>
      </c>
      <c r="Q185" s="56">
        <f>Calculations!T158</f>
        <v>13.895509409573165</v>
      </c>
      <c r="R185" s="55">
        <f>Calculations!M158</f>
        <v>3.8473876422256801</v>
      </c>
      <c r="S185" s="56">
        <f>Calculations!R158</f>
        <v>10.86343794152862</v>
      </c>
      <c r="T185" s="57">
        <f>Calculations!AA158</f>
        <v>0</v>
      </c>
      <c r="U185" s="56">
        <f>Calculations!AB158</f>
        <v>0</v>
      </c>
      <c r="V185" s="57">
        <f>Calculations!AC158</f>
        <v>0</v>
      </c>
      <c r="W185" s="56">
        <f>Calculations!AD158</f>
        <v>0</v>
      </c>
      <c r="X185" s="57">
        <f>Calculations!AE158</f>
        <v>5.0904412576726399E-2</v>
      </c>
      <c r="Y185" s="56">
        <f>Calculations!AF158</f>
        <v>0.14373309330934284</v>
      </c>
      <c r="Z185" s="55">
        <f>Calculations!Q158</f>
        <v>6.1798230590759307</v>
      </c>
      <c r="AA185" s="56">
        <f>Calculations!V158</f>
        <v>17.449274815745476</v>
      </c>
      <c r="AB185" s="57">
        <f>Calculations!AH158</f>
        <v>0</v>
      </c>
      <c r="AC185" s="56">
        <f>Calculations!AI158</f>
        <v>0</v>
      </c>
      <c r="AD185" s="56" t="s">
        <v>64</v>
      </c>
      <c r="AE185" s="58" t="s">
        <v>53</v>
      </c>
      <c r="AF185" s="39" t="s">
        <v>974</v>
      </c>
      <c r="AG185" s="59" t="s">
        <v>989</v>
      </c>
      <c r="AH185" s="59" t="s">
        <v>1005</v>
      </c>
      <c r="AI185" s="69" t="s">
        <v>1281</v>
      </c>
      <c r="AJ185" s="70" t="s">
        <v>1277</v>
      </c>
    </row>
    <row r="186" spans="2:36" ht="118.8" x14ac:dyDescent="0.25">
      <c r="B186" s="19" t="str">
        <f>Calculations!A159</f>
        <v>CfS:254</v>
      </c>
      <c r="C186" s="39" t="str">
        <f>Calculations!B159</f>
        <v>Gloucester Barn, Fen Road, Pidley</v>
      </c>
      <c r="D186" s="39" t="str">
        <f>Calculations!C159</f>
        <v>Residential</v>
      </c>
      <c r="E186" s="55">
        <f>Calculations!D159</f>
        <v>0.85425929764360098</v>
      </c>
      <c r="F186" s="55">
        <f>Calculations!H159</f>
        <v>0.85425929764360098</v>
      </c>
      <c r="G186" s="56">
        <f>Calculations!L159</f>
        <v>100</v>
      </c>
      <c r="H186" s="55">
        <f>Calculations!G159</f>
        <v>0</v>
      </c>
      <c r="I186" s="56">
        <f>Calculations!K159</f>
        <v>0</v>
      </c>
      <c r="J186" s="55">
        <f>Calculations!F159</f>
        <v>0</v>
      </c>
      <c r="K186" s="56">
        <f>Calculations!J159</f>
        <v>0</v>
      </c>
      <c r="L186" s="55">
        <f>Calculations!E159</f>
        <v>0</v>
      </c>
      <c r="M186" s="56">
        <f>Calculations!I159</f>
        <v>0</v>
      </c>
      <c r="N186" s="55">
        <f>Calculations!Q159</f>
        <v>4.8123866971753866E-2</v>
      </c>
      <c r="O186" s="56">
        <f>Calculations!V159</f>
        <v>5.6334027741341899</v>
      </c>
      <c r="P186" s="55">
        <f>Calculations!O159</f>
        <v>2.12777262986637E-3</v>
      </c>
      <c r="Q186" s="56">
        <f>Calculations!T159</f>
        <v>0.24907807684805347</v>
      </c>
      <c r="R186" s="55">
        <f>Calculations!M159</f>
        <v>0</v>
      </c>
      <c r="S186" s="56">
        <f>Calculations!R159</f>
        <v>0</v>
      </c>
      <c r="T186" s="57">
        <f>Calculations!AA159</f>
        <v>0</v>
      </c>
      <c r="U186" s="56">
        <f>Calculations!AB159</f>
        <v>0</v>
      </c>
      <c r="V186" s="57">
        <f>Calculations!AC159</f>
        <v>0</v>
      </c>
      <c r="W186" s="56">
        <f>Calculations!AD159</f>
        <v>0</v>
      </c>
      <c r="X186" s="57">
        <f>Calculations!AE159</f>
        <v>0</v>
      </c>
      <c r="Y186" s="56">
        <f>Calculations!AF159</f>
        <v>0</v>
      </c>
      <c r="Z186" s="55">
        <f>Calculations!Q159</f>
        <v>4.8123866971753866E-2</v>
      </c>
      <c r="AA186" s="56">
        <f>Calculations!V159</f>
        <v>5.6334027741341899</v>
      </c>
      <c r="AB186" s="57">
        <f>Calculations!AH159</f>
        <v>0</v>
      </c>
      <c r="AC186" s="56">
        <f>Calculations!AI159</f>
        <v>0</v>
      </c>
      <c r="AD186" s="56" t="s">
        <v>64</v>
      </c>
      <c r="AE186" s="58" t="s">
        <v>53</v>
      </c>
      <c r="AF186" s="39" t="s">
        <v>974</v>
      </c>
      <c r="AG186" s="59" t="s">
        <v>966</v>
      </c>
      <c r="AH186" s="59" t="s">
        <v>967</v>
      </c>
      <c r="AI186" s="69" t="s">
        <v>1086</v>
      </c>
      <c r="AJ186" s="70" t="s">
        <v>1277</v>
      </c>
    </row>
    <row r="187" spans="2:36" ht="66" x14ac:dyDescent="0.25">
      <c r="B187" s="19" t="str">
        <f>Calculations!A160</f>
        <v>CfS:255</v>
      </c>
      <c r="C187" s="39" t="str">
        <f>Calculations!B160</f>
        <v>Land South of Ramsey Road, North West of Kingsland Farm (smaller site), Wistow</v>
      </c>
      <c r="D187" s="39" t="str">
        <f>Calculations!C160</f>
        <v>Residential</v>
      </c>
      <c r="E187" s="55">
        <f>Calculations!D160</f>
        <v>11.6100545621498</v>
      </c>
      <c r="F187" s="55">
        <f>Calculations!H160</f>
        <v>11.6100545621498</v>
      </c>
      <c r="G187" s="56">
        <f>Calculations!L160</f>
        <v>100</v>
      </c>
      <c r="H187" s="55">
        <f>Calculations!G160</f>
        <v>0</v>
      </c>
      <c r="I187" s="56">
        <f>Calculations!K160</f>
        <v>0</v>
      </c>
      <c r="J187" s="55">
        <f>Calculations!F160</f>
        <v>0</v>
      </c>
      <c r="K187" s="56">
        <f>Calculations!J160</f>
        <v>0</v>
      </c>
      <c r="L187" s="55">
        <f>Calculations!E160</f>
        <v>0</v>
      </c>
      <c r="M187" s="56">
        <f>Calculations!I160</f>
        <v>0</v>
      </c>
      <c r="N187" s="55">
        <f>Calculations!Q160</f>
        <v>0.26230551743568031</v>
      </c>
      <c r="O187" s="56">
        <f>Calculations!V160</f>
        <v>2.2592961646436049</v>
      </c>
      <c r="P187" s="55">
        <f>Calculations!O160</f>
        <v>1.12044847947603E-2</v>
      </c>
      <c r="Q187" s="56">
        <f>Calculations!T160</f>
        <v>9.6506736766666823E-2</v>
      </c>
      <c r="R187" s="55">
        <f>Calculations!M160</f>
        <v>0</v>
      </c>
      <c r="S187" s="56">
        <f>Calculations!R160</f>
        <v>0</v>
      </c>
      <c r="T187" s="57">
        <f>Calculations!AA160</f>
        <v>0</v>
      </c>
      <c r="U187" s="56">
        <f>Calculations!AB160</f>
        <v>0</v>
      </c>
      <c r="V187" s="57">
        <f>Calculations!AC160</f>
        <v>0</v>
      </c>
      <c r="W187" s="56">
        <f>Calculations!AD160</f>
        <v>0</v>
      </c>
      <c r="X187" s="55">
        <f>Calculations!AE160</f>
        <v>3.4304879679111701E-4</v>
      </c>
      <c r="Y187" s="57">
        <f>Calculations!AF160</f>
        <v>2.9547561120814893E-3</v>
      </c>
      <c r="Z187" s="55">
        <f>Calculations!Q160</f>
        <v>0.26230551743568031</v>
      </c>
      <c r="AA187" s="56">
        <f>Calculations!V160</f>
        <v>2.2592961646436049</v>
      </c>
      <c r="AB187" s="57">
        <f>Calculations!AH160</f>
        <v>0</v>
      </c>
      <c r="AC187" s="56">
        <f>Calculations!AI160</f>
        <v>0</v>
      </c>
      <c r="AD187" s="56" t="s">
        <v>64</v>
      </c>
      <c r="AE187" s="58" t="s">
        <v>53</v>
      </c>
      <c r="AF187" s="39" t="s">
        <v>974</v>
      </c>
      <c r="AG187" s="59" t="s">
        <v>989</v>
      </c>
      <c r="AH187" s="59" t="s">
        <v>1005</v>
      </c>
      <c r="AI187" s="69" t="s">
        <v>1087</v>
      </c>
      <c r="AJ187" s="70" t="s">
        <v>1277</v>
      </c>
    </row>
    <row r="188" spans="2:36" ht="145.19999999999999" x14ac:dyDescent="0.25">
      <c r="B188" s="41" t="str">
        <f>Calculations!A161</f>
        <v>CfS:256</v>
      </c>
      <c r="C188" s="49" t="str">
        <f>Calculations!B161</f>
        <v>Lodge Farm, North of A141, Huntingdon (Wyton on the Hill)</v>
      </c>
      <c r="D188" s="49" t="str">
        <f>Calculations!C161</f>
        <v>Mixed Use</v>
      </c>
      <c r="E188" s="50">
        <f>Calculations!D161</f>
        <v>331.35390013201999</v>
      </c>
      <c r="F188" s="50">
        <f>Calculations!H161</f>
        <v>331.35390013201999</v>
      </c>
      <c r="G188" s="51">
        <f>Calculations!L161</f>
        <v>100</v>
      </c>
      <c r="H188" s="50">
        <f>Calculations!G161</f>
        <v>0</v>
      </c>
      <c r="I188" s="51">
        <f>Calculations!K161</f>
        <v>0</v>
      </c>
      <c r="J188" s="50">
        <f>Calculations!F161</f>
        <v>0</v>
      </c>
      <c r="K188" s="51">
        <f>Calculations!J161</f>
        <v>0</v>
      </c>
      <c r="L188" s="50">
        <f>Calculations!E161</f>
        <v>0</v>
      </c>
      <c r="M188" s="51">
        <f>Calculations!I161</f>
        <v>0</v>
      </c>
      <c r="N188" s="50">
        <f>Calculations!Q161</f>
        <v>38.369522106035774</v>
      </c>
      <c r="O188" s="51">
        <f>Calculations!V161</f>
        <v>11.579619883981556</v>
      </c>
      <c r="P188" s="50">
        <f>Calculations!O161</f>
        <v>23.49753233466237</v>
      </c>
      <c r="Q188" s="51">
        <f>Calculations!T161</f>
        <v>7.091370382331502</v>
      </c>
      <c r="R188" s="50">
        <f>Calculations!M161</f>
        <v>16.801546835176101</v>
      </c>
      <c r="S188" s="51">
        <f>Calculations!R161</f>
        <v>5.0705746419408158</v>
      </c>
      <c r="T188" s="52">
        <f>Calculations!AA161</f>
        <v>0</v>
      </c>
      <c r="U188" s="51">
        <f>Calculations!AB161</f>
        <v>0</v>
      </c>
      <c r="V188" s="52">
        <f>Calculations!AC161</f>
        <v>0</v>
      </c>
      <c r="W188" s="51">
        <f>Calculations!AD161</f>
        <v>0</v>
      </c>
      <c r="X188" s="52">
        <f>Calculations!AE161</f>
        <v>0</v>
      </c>
      <c r="Y188" s="51">
        <f>Calculations!AF161</f>
        <v>0</v>
      </c>
      <c r="Z188" s="50">
        <f>Calculations!Q161</f>
        <v>38.369522106035774</v>
      </c>
      <c r="AA188" s="51">
        <f>Calculations!V161</f>
        <v>11.579619883981556</v>
      </c>
      <c r="AB188" s="52">
        <f>Calculations!AH161</f>
        <v>0</v>
      </c>
      <c r="AC188" s="51">
        <f>Calculations!AI161</f>
        <v>0</v>
      </c>
      <c r="AD188" s="51" t="s">
        <v>65</v>
      </c>
      <c r="AE188" s="53" t="s">
        <v>53</v>
      </c>
      <c r="AF188" s="49" t="s">
        <v>974</v>
      </c>
      <c r="AG188" s="54" t="s">
        <v>969</v>
      </c>
      <c r="AH188" s="54" t="s">
        <v>967</v>
      </c>
      <c r="AI188" s="69" t="s">
        <v>1240</v>
      </c>
      <c r="AJ188" s="96" t="s">
        <v>1490</v>
      </c>
    </row>
    <row r="189" spans="2:36" ht="92.4" x14ac:dyDescent="0.25">
      <c r="B189" s="19" t="str">
        <f>Calculations!A162</f>
        <v>CfS:257</v>
      </c>
      <c r="C189" s="39" t="str">
        <f>Calculations!B162</f>
        <v>Land West of West Street, Great Gransden</v>
      </c>
      <c r="D189" s="39" t="str">
        <f>Calculations!C162</f>
        <v>Residential</v>
      </c>
      <c r="E189" s="55">
        <f>Calculations!D162</f>
        <v>4.5144422142724396</v>
      </c>
      <c r="F189" s="55">
        <f>Calculations!H162</f>
        <v>4.5144422142724396</v>
      </c>
      <c r="G189" s="56">
        <f>Calculations!L162</f>
        <v>100</v>
      </c>
      <c r="H189" s="55">
        <f>Calculations!G162</f>
        <v>0</v>
      </c>
      <c r="I189" s="56">
        <f>Calculations!K162</f>
        <v>0</v>
      </c>
      <c r="J189" s="55">
        <f>Calculations!F162</f>
        <v>0</v>
      </c>
      <c r="K189" s="56">
        <f>Calculations!J162</f>
        <v>0</v>
      </c>
      <c r="L189" s="55">
        <f>Calculations!E162</f>
        <v>0</v>
      </c>
      <c r="M189" s="56">
        <f>Calculations!I162</f>
        <v>0</v>
      </c>
      <c r="N189" s="55">
        <f>Calculations!Q162</f>
        <v>7.4357504438083366E-2</v>
      </c>
      <c r="O189" s="56">
        <f>Calculations!V162</f>
        <v>1.6471028071419678</v>
      </c>
      <c r="P189" s="55">
        <f>Calculations!O162</f>
        <v>1.7240254488805569E-2</v>
      </c>
      <c r="Q189" s="56">
        <f>Calculations!T162</f>
        <v>0.38189113229316318</v>
      </c>
      <c r="R189" s="55">
        <f>Calculations!M162</f>
        <v>5.28675301873947E-3</v>
      </c>
      <c r="S189" s="56">
        <f>Calculations!R162</f>
        <v>0.11710755765187036</v>
      </c>
      <c r="T189" s="57">
        <f>Calculations!AA162</f>
        <v>0</v>
      </c>
      <c r="U189" s="56">
        <f>Calculations!AB162</f>
        <v>0</v>
      </c>
      <c r="V189" s="57">
        <f>Calculations!AC162</f>
        <v>0</v>
      </c>
      <c r="W189" s="56">
        <f>Calculations!AD162</f>
        <v>0</v>
      </c>
      <c r="X189" s="57">
        <f>Calculations!AE162</f>
        <v>0</v>
      </c>
      <c r="Y189" s="56">
        <f>Calculations!AF162</f>
        <v>0</v>
      </c>
      <c r="Z189" s="55">
        <f>Calculations!Q162</f>
        <v>7.4357504438083366E-2</v>
      </c>
      <c r="AA189" s="56">
        <f>Calculations!V162</f>
        <v>1.6471028071419678</v>
      </c>
      <c r="AB189" s="57">
        <f>Calculations!AH162</f>
        <v>0</v>
      </c>
      <c r="AC189" s="56">
        <f>Calculations!AI162</f>
        <v>0</v>
      </c>
      <c r="AD189" s="56" t="s">
        <v>66</v>
      </c>
      <c r="AE189" s="58" t="s">
        <v>53</v>
      </c>
      <c r="AF189" s="39" t="s">
        <v>974</v>
      </c>
      <c r="AG189" s="59" t="s">
        <v>969</v>
      </c>
      <c r="AH189" s="59" t="s">
        <v>967</v>
      </c>
      <c r="AI189" s="69" t="s">
        <v>1353</v>
      </c>
      <c r="AJ189" s="73" t="s">
        <v>1277</v>
      </c>
    </row>
    <row r="190" spans="2:36" ht="92.4" x14ac:dyDescent="0.25">
      <c r="B190" s="19" t="str">
        <f>Calculations!A163</f>
        <v>CfS:258</v>
      </c>
      <c r="C190" s="39" t="str">
        <f>Calculations!B163</f>
        <v>Land South of Ramsey Road, North East of Kingsland Farm (smaller site), Wistow</v>
      </c>
      <c r="D190" s="39" t="str">
        <f>Calculations!C163</f>
        <v>Residential</v>
      </c>
      <c r="E190" s="55">
        <f>Calculations!D163</f>
        <v>15.9887853640013</v>
      </c>
      <c r="F190" s="55">
        <f>Calculations!H163</f>
        <v>15.909449029268172</v>
      </c>
      <c r="G190" s="56">
        <f>Calculations!L163</f>
        <v>99.503800114099022</v>
      </c>
      <c r="H190" s="55">
        <f>Calculations!G163</f>
        <v>7.8825646635939398E-2</v>
      </c>
      <c r="I190" s="56">
        <f>Calculations!K163</f>
        <v>0.49300584654426033</v>
      </c>
      <c r="J190" s="55">
        <f>Calculations!F163</f>
        <v>5.1068809718854001E-4</v>
      </c>
      <c r="K190" s="56">
        <f>Calculations!J163</f>
        <v>3.1940393567253247E-3</v>
      </c>
      <c r="L190" s="55">
        <f>Calculations!E163</f>
        <v>0</v>
      </c>
      <c r="M190" s="56">
        <f>Calculations!I163</f>
        <v>0</v>
      </c>
      <c r="N190" s="55">
        <f>Calculations!Q163</f>
        <v>2.6503175459796288E-2</v>
      </c>
      <c r="O190" s="56">
        <f>Calculations!V163</f>
        <v>0.16576103097529912</v>
      </c>
      <c r="P190" s="55">
        <f>Calculations!O163</f>
        <v>8.0777816387067897E-3</v>
      </c>
      <c r="Q190" s="56">
        <f>Calculations!T163</f>
        <v>5.0521546539075375E-2</v>
      </c>
      <c r="R190" s="55">
        <f>Calculations!M163</f>
        <v>5.9329132249462402E-3</v>
      </c>
      <c r="S190" s="56">
        <f>Calculations!R163</f>
        <v>3.7106716300690207E-2</v>
      </c>
      <c r="T190" s="57">
        <f>Calculations!AA163</f>
        <v>0</v>
      </c>
      <c r="U190" s="56">
        <f>Calculations!AB163</f>
        <v>0</v>
      </c>
      <c r="V190" s="57">
        <f>Calculations!AC163</f>
        <v>2.2439571752445701E-3</v>
      </c>
      <c r="W190" s="56">
        <f>Calculations!AD163</f>
        <v>1.4034569381967142E-2</v>
      </c>
      <c r="X190" s="57">
        <f>Calculations!AE163</f>
        <v>2.3290278727130499E-2</v>
      </c>
      <c r="Y190" s="56">
        <f>Calculations!AF163</f>
        <v>0.14566634173205231</v>
      </c>
      <c r="Z190" s="55">
        <f>Calculations!Q163</f>
        <v>2.6503175459796288E-2</v>
      </c>
      <c r="AA190" s="56">
        <f>Calculations!V163</f>
        <v>0.16576103097529912</v>
      </c>
      <c r="AB190" s="57">
        <f>Calculations!AH163</f>
        <v>0</v>
      </c>
      <c r="AC190" s="56">
        <f>Calculations!AI163</f>
        <v>0</v>
      </c>
      <c r="AD190" s="56" t="s">
        <v>64</v>
      </c>
      <c r="AE190" s="58" t="s">
        <v>53</v>
      </c>
      <c r="AF190" s="39" t="s">
        <v>974</v>
      </c>
      <c r="AG190" s="59" t="s">
        <v>986</v>
      </c>
      <c r="AH190" s="59" t="s">
        <v>964</v>
      </c>
      <c r="AI190" s="69" t="s">
        <v>1083</v>
      </c>
      <c r="AJ190" s="70" t="s">
        <v>1277</v>
      </c>
    </row>
    <row r="191" spans="2:36" ht="198" x14ac:dyDescent="0.25">
      <c r="B191" s="41" t="str">
        <f>Calculations!A164</f>
        <v>CfS:259</v>
      </c>
      <c r="C191" s="49" t="str">
        <f>Calculations!B164</f>
        <v>Home Farm South, Abbots Ripton</v>
      </c>
      <c r="D191" s="49" t="str">
        <f>Calculations!C164</f>
        <v>Mixed Use</v>
      </c>
      <c r="E191" s="50">
        <f>Calculations!D164</f>
        <v>2.83125121673379</v>
      </c>
      <c r="F191" s="50">
        <f>Calculations!H164</f>
        <v>2.7230258471050632</v>
      </c>
      <c r="G191" s="51">
        <f>Calculations!L164</f>
        <v>96.177472031126271</v>
      </c>
      <c r="H191" s="50">
        <f>Calculations!G164</f>
        <v>1.3592580660791999E-2</v>
      </c>
      <c r="I191" s="51">
        <f>Calculations!K164</f>
        <v>0.480090942847268</v>
      </c>
      <c r="J191" s="50">
        <f>Calculations!F164</f>
        <v>9.4632788967934894E-2</v>
      </c>
      <c r="K191" s="51">
        <f>Calculations!J164</f>
        <v>3.3424370260264618</v>
      </c>
      <c r="L191" s="50">
        <f>Calculations!E164</f>
        <v>0</v>
      </c>
      <c r="M191" s="51">
        <f>Calculations!I164</f>
        <v>0</v>
      </c>
      <c r="N191" s="50">
        <f>Calculations!Q164</f>
        <v>0.1893487695846976</v>
      </c>
      <c r="O191" s="51">
        <f>Calculations!V164</f>
        <v>6.6878123871726078</v>
      </c>
      <c r="P191" s="50">
        <f>Calculations!O164</f>
        <v>9.2056235132064207E-2</v>
      </c>
      <c r="Q191" s="51">
        <f>Calculations!T164</f>
        <v>3.2514329561423674</v>
      </c>
      <c r="R191" s="50">
        <f>Calculations!M164</f>
        <v>4.6993695397203501E-2</v>
      </c>
      <c r="S191" s="51">
        <f>Calculations!R164</f>
        <v>1.6598207576725292</v>
      </c>
      <c r="T191" s="52">
        <f>Calculations!AA164</f>
        <v>8.98077612301625E-2</v>
      </c>
      <c r="U191" s="51">
        <f>Calculations!AB164</f>
        <v>3.1720166935157112</v>
      </c>
      <c r="V191" s="52">
        <f>Calculations!AC164</f>
        <v>3.1694277917529599E-3</v>
      </c>
      <c r="W191" s="51">
        <f>Calculations!AD164</f>
        <v>0.11194442135761093</v>
      </c>
      <c r="X191" s="52">
        <f>Calculations!AE164</f>
        <v>5.3167351858995904E-3</v>
      </c>
      <c r="Y191" s="51">
        <f>Calculations!AF164</f>
        <v>0.18778747553292441</v>
      </c>
      <c r="Z191" s="50">
        <f>Calculations!Q164</f>
        <v>0.1893487695846976</v>
      </c>
      <c r="AA191" s="51">
        <f>Calculations!V164</f>
        <v>6.6878123871726078</v>
      </c>
      <c r="AB191" s="52">
        <f>Calculations!AH164</f>
        <v>0</v>
      </c>
      <c r="AC191" s="51">
        <f>Calculations!AI164</f>
        <v>0</v>
      </c>
      <c r="AD191" s="51" t="s">
        <v>64</v>
      </c>
      <c r="AE191" s="53" t="s">
        <v>53</v>
      </c>
      <c r="AF191" s="49" t="s">
        <v>974</v>
      </c>
      <c r="AG191" s="54" t="s">
        <v>961</v>
      </c>
      <c r="AH191" s="54" t="s">
        <v>962</v>
      </c>
      <c r="AI191" s="69" t="s">
        <v>1244</v>
      </c>
      <c r="AJ191" s="95" t="s">
        <v>1275</v>
      </c>
    </row>
    <row r="192" spans="2:36" ht="79.2" x14ac:dyDescent="0.25">
      <c r="B192" s="19" t="str">
        <f>Calculations!A165</f>
        <v>CfS:260</v>
      </c>
      <c r="C192" s="39" t="str">
        <f>Calculations!B165</f>
        <v>Home Farm North, Abbots Ripton</v>
      </c>
      <c r="D192" s="39" t="str">
        <f>Calculations!C165</f>
        <v>Residential</v>
      </c>
      <c r="E192" s="55">
        <f>Calculations!D165</f>
        <v>1.3793231008259299</v>
      </c>
      <c r="F192" s="55">
        <f>Calculations!H165</f>
        <v>1.0882912744757014</v>
      </c>
      <c r="G192" s="56">
        <f>Calculations!L165</f>
        <v>78.900387720907418</v>
      </c>
      <c r="H192" s="55">
        <f>Calculations!G165</f>
        <v>0.124071223960167</v>
      </c>
      <c r="I192" s="56">
        <f>Calculations!K165</f>
        <v>8.9950805497184767</v>
      </c>
      <c r="J192" s="55">
        <f>Calculations!F165</f>
        <v>0.151964301564224</v>
      </c>
      <c r="K192" s="56">
        <f>Calculations!J165</f>
        <v>11.017309974235097</v>
      </c>
      <c r="L192" s="55">
        <f>Calculations!E165</f>
        <v>1.49963008258375E-2</v>
      </c>
      <c r="M192" s="56">
        <f>Calculations!I165</f>
        <v>1.0872217551390106</v>
      </c>
      <c r="N192" s="55">
        <f>Calculations!Q165</f>
        <v>0.37802862324568898</v>
      </c>
      <c r="O192" s="56">
        <f>Calculations!V165</f>
        <v>27.406821724317371</v>
      </c>
      <c r="P192" s="55">
        <f>Calculations!O165</f>
        <v>0.21981800230298898</v>
      </c>
      <c r="Q192" s="56">
        <f>Calculations!T165</f>
        <v>15.936657783180994</v>
      </c>
      <c r="R192" s="55">
        <f>Calculations!M165</f>
        <v>0.16165020008619499</v>
      </c>
      <c r="S192" s="56">
        <f>Calculations!R165</f>
        <v>11.719531122867433</v>
      </c>
      <c r="T192" s="57">
        <f>Calculations!AA165</f>
        <v>0.12642034551049</v>
      </c>
      <c r="U192" s="56">
        <f>Calculations!AB165</f>
        <v>9.165390287075617</v>
      </c>
      <c r="V192" s="57">
        <f>Calculations!AC165</f>
        <v>1.44061198473908E-2</v>
      </c>
      <c r="W192" s="56">
        <f>Calculations!AD165</f>
        <v>1.0444340299067352</v>
      </c>
      <c r="X192" s="57">
        <f>Calculations!AE165</f>
        <v>5.3357448961969901E-2</v>
      </c>
      <c r="Y192" s="56">
        <f>Calculations!AF165</f>
        <v>3.8683792745890941</v>
      </c>
      <c r="Z192" s="55">
        <f>Calculations!Q165</f>
        <v>0.37802862324568898</v>
      </c>
      <c r="AA192" s="56">
        <f>Calculations!V165</f>
        <v>27.406821724317371</v>
      </c>
      <c r="AB192" s="57">
        <f>Calculations!AH165</f>
        <v>0</v>
      </c>
      <c r="AC192" s="56">
        <f>Calculations!AI165</f>
        <v>0</v>
      </c>
      <c r="AD192" s="56" t="s">
        <v>64</v>
      </c>
      <c r="AE192" s="58" t="s">
        <v>53</v>
      </c>
      <c r="AF192" s="39" t="s">
        <v>978</v>
      </c>
      <c r="AG192" s="59" t="s">
        <v>955</v>
      </c>
      <c r="AH192" s="59" t="s">
        <v>996</v>
      </c>
      <c r="AI192" s="69" t="s">
        <v>1088</v>
      </c>
      <c r="AJ192" s="70" t="s">
        <v>1277</v>
      </c>
    </row>
    <row r="193" spans="2:36" ht="92.4" x14ac:dyDescent="0.25">
      <c r="B193" s="19" t="str">
        <f>Calculations!A166</f>
        <v>CfS:261</v>
      </c>
      <c r="C193" s="39" t="str">
        <f>Calculations!B166</f>
        <v>Manor Farm, Brampton</v>
      </c>
      <c r="D193" s="39" t="str">
        <f>Calculations!C166</f>
        <v>Residential</v>
      </c>
      <c r="E193" s="55">
        <f>Calculations!D166</f>
        <v>0.74943355980903104</v>
      </c>
      <c r="F193" s="55">
        <f>Calculations!H166</f>
        <v>0.4747084232938939</v>
      </c>
      <c r="G193" s="56">
        <f>Calculations!L166</f>
        <v>63.342295935460648</v>
      </c>
      <c r="H193" s="55">
        <f>Calculations!G166</f>
        <v>0.14015391829287399</v>
      </c>
      <c r="I193" s="56">
        <f>Calculations!K166</f>
        <v>18.701313339715892</v>
      </c>
      <c r="J193" s="55">
        <f>Calculations!F166</f>
        <v>7.2908373275882302E-2</v>
      </c>
      <c r="K193" s="56">
        <f>Calculations!J166</f>
        <v>9.7284638940456105</v>
      </c>
      <c r="L193" s="55">
        <f>Calculations!E166</f>
        <v>6.1662844946380899E-2</v>
      </c>
      <c r="M193" s="56">
        <f>Calculations!I166</f>
        <v>8.227926830777859</v>
      </c>
      <c r="N193" s="55">
        <f>Calculations!Q166</f>
        <v>0</v>
      </c>
      <c r="O193" s="56">
        <f>Calculations!V166</f>
        <v>0</v>
      </c>
      <c r="P193" s="55">
        <f>Calculations!O166</f>
        <v>0</v>
      </c>
      <c r="Q193" s="56">
        <f>Calculations!T166</f>
        <v>0</v>
      </c>
      <c r="R193" s="55">
        <f>Calculations!M166</f>
        <v>0</v>
      </c>
      <c r="S193" s="56">
        <f>Calculations!R166</f>
        <v>0</v>
      </c>
      <c r="T193" s="57">
        <f>Calculations!AA166</f>
        <v>8.5466409320611197E-2</v>
      </c>
      <c r="U193" s="56">
        <f>Calculations!AB166</f>
        <v>11.404134256062614</v>
      </c>
      <c r="V193" s="57">
        <f>Calculations!AC166</f>
        <v>0.228246119470883</v>
      </c>
      <c r="W193" s="56">
        <f>Calculations!AD166</f>
        <v>30.455817795115042</v>
      </c>
      <c r="X193" s="57">
        <f>Calculations!AE166</f>
        <v>1.7607651854999101E-2</v>
      </c>
      <c r="Y193" s="56">
        <f>Calculations!AF166</f>
        <v>2.3494613531165913</v>
      </c>
      <c r="Z193" s="55">
        <f>Calculations!Q166</f>
        <v>0</v>
      </c>
      <c r="AA193" s="56">
        <f>Calculations!V166</f>
        <v>0</v>
      </c>
      <c r="AB193" s="57">
        <f>Calculations!AH166</f>
        <v>0.57834238952717199</v>
      </c>
      <c r="AC193" s="56">
        <f>Calculations!AI166</f>
        <v>77.170601977651472</v>
      </c>
      <c r="AD193" s="56" t="s">
        <v>65</v>
      </c>
      <c r="AE193" s="58" t="s">
        <v>53</v>
      </c>
      <c r="AF193" s="39" t="s">
        <v>978</v>
      </c>
      <c r="AG193" s="59" t="s">
        <v>957</v>
      </c>
      <c r="AH193" s="59" t="s">
        <v>996</v>
      </c>
      <c r="AI193" s="69" t="s">
        <v>1089</v>
      </c>
      <c r="AJ193" s="70" t="s">
        <v>1277</v>
      </c>
    </row>
    <row r="194" spans="2:36" ht="66" x14ac:dyDescent="0.25">
      <c r="B194" s="41" t="str">
        <f>Calculations!A167</f>
        <v>CfS:262</v>
      </c>
      <c r="C194" s="49" t="str">
        <f>Calculations!B167</f>
        <v>Land East of Wood Lane, Ramsey</v>
      </c>
      <c r="D194" s="49" t="str">
        <f>Calculations!C167</f>
        <v>Residential</v>
      </c>
      <c r="E194" s="50">
        <f>Calculations!D167</f>
        <v>8.1514390786913093</v>
      </c>
      <c r="F194" s="50">
        <f>Calculations!H167</f>
        <v>8.1514390786913093</v>
      </c>
      <c r="G194" s="51">
        <f>Calculations!L167</f>
        <v>100</v>
      </c>
      <c r="H194" s="50">
        <f>Calculations!G167</f>
        <v>0</v>
      </c>
      <c r="I194" s="51">
        <f>Calculations!K167</f>
        <v>0</v>
      </c>
      <c r="J194" s="50">
        <f>Calculations!F167</f>
        <v>0</v>
      </c>
      <c r="K194" s="51">
        <f>Calculations!J167</f>
        <v>0</v>
      </c>
      <c r="L194" s="50">
        <f>Calculations!E167</f>
        <v>0</v>
      </c>
      <c r="M194" s="51">
        <f>Calculations!I167</f>
        <v>0</v>
      </c>
      <c r="N194" s="50">
        <f>Calculations!Q167</f>
        <v>1.222319423018718</v>
      </c>
      <c r="O194" s="51">
        <f>Calculations!V167</f>
        <v>14.995136579183733</v>
      </c>
      <c r="P194" s="50">
        <f>Calculations!O167</f>
        <v>0.79486117728494399</v>
      </c>
      <c r="Q194" s="51">
        <f>Calculations!T167</f>
        <v>9.7511760759249491</v>
      </c>
      <c r="R194" s="50">
        <f>Calculations!M167</f>
        <v>0.577062964590219</v>
      </c>
      <c r="S194" s="51">
        <f>Calculations!R167</f>
        <v>7.0792771560879393</v>
      </c>
      <c r="T194" s="52">
        <f>Calculations!AA167</f>
        <v>0</v>
      </c>
      <c r="U194" s="51">
        <f>Calculations!AB167</f>
        <v>0</v>
      </c>
      <c r="V194" s="52">
        <f>Calculations!AC167</f>
        <v>0</v>
      </c>
      <c r="W194" s="51">
        <f>Calculations!AD167</f>
        <v>0</v>
      </c>
      <c r="X194" s="52">
        <f>Calculations!AE167</f>
        <v>0.75768081221412298</v>
      </c>
      <c r="Y194" s="51">
        <f>Calculations!AF167</f>
        <v>9.2950558165217441</v>
      </c>
      <c r="Z194" s="50">
        <f>Calculations!Q167</f>
        <v>1.222319423018718</v>
      </c>
      <c r="AA194" s="51">
        <f>Calculations!V167</f>
        <v>14.995136579183733</v>
      </c>
      <c r="AB194" s="52">
        <f>Calculations!AH167</f>
        <v>0</v>
      </c>
      <c r="AC194" s="51">
        <f>Calculations!AI167</f>
        <v>0</v>
      </c>
      <c r="AD194" s="51" t="s">
        <v>66</v>
      </c>
      <c r="AE194" s="53" t="s">
        <v>53</v>
      </c>
      <c r="AF194" s="49" t="s">
        <v>974</v>
      </c>
      <c r="AG194" s="54" t="s">
        <v>990</v>
      </c>
      <c r="AH194" s="54" t="s">
        <v>1005</v>
      </c>
      <c r="AI194" s="69" t="s">
        <v>1246</v>
      </c>
      <c r="AJ194" s="100" t="s">
        <v>1418</v>
      </c>
    </row>
    <row r="195" spans="2:36" ht="39.6" x14ac:dyDescent="0.25">
      <c r="B195" s="19" t="str">
        <f>Calculations!A168</f>
        <v>CfS:263</v>
      </c>
      <c r="C195" s="39" t="str">
        <f>Calculations!B168</f>
        <v>Land North of Houghton Road (southern portion), St Ives (Wyton on the Hill)</v>
      </c>
      <c r="D195" s="39" t="str">
        <f>Calculations!C168</f>
        <v>Mixed Use</v>
      </c>
      <c r="E195" s="55">
        <f>Calculations!D168</f>
        <v>14.233608725964199</v>
      </c>
      <c r="F195" s="55">
        <f>Calculations!H168</f>
        <v>14.233608725964199</v>
      </c>
      <c r="G195" s="56">
        <f>Calculations!L168</f>
        <v>100</v>
      </c>
      <c r="H195" s="55">
        <f>Calculations!G168</f>
        <v>0</v>
      </c>
      <c r="I195" s="56">
        <f>Calculations!K168</f>
        <v>0</v>
      </c>
      <c r="J195" s="55">
        <f>Calculations!F168</f>
        <v>0</v>
      </c>
      <c r="K195" s="56">
        <f>Calculations!J168</f>
        <v>0</v>
      </c>
      <c r="L195" s="55">
        <f>Calculations!E168</f>
        <v>0</v>
      </c>
      <c r="M195" s="56">
        <f>Calculations!I168</f>
        <v>0</v>
      </c>
      <c r="N195" s="55">
        <f>Calculations!Q168</f>
        <v>1.049430118760176</v>
      </c>
      <c r="O195" s="56">
        <f>Calculations!V168</f>
        <v>7.3729026767882191</v>
      </c>
      <c r="P195" s="55">
        <f>Calculations!O168</f>
        <v>0.45044067859966097</v>
      </c>
      <c r="Q195" s="56">
        <f>Calculations!T168</f>
        <v>3.1646273778623044</v>
      </c>
      <c r="R195" s="55">
        <f>Calculations!M168</f>
        <v>0.21063018258365299</v>
      </c>
      <c r="S195" s="56">
        <f>Calculations!R168</f>
        <v>1.4798087163899096</v>
      </c>
      <c r="T195" s="57">
        <f>Calculations!AA168</f>
        <v>0</v>
      </c>
      <c r="U195" s="56">
        <f>Calculations!AB168</f>
        <v>0</v>
      </c>
      <c r="V195" s="57">
        <f>Calculations!AC168</f>
        <v>0</v>
      </c>
      <c r="W195" s="56">
        <f>Calculations!AD168</f>
        <v>0</v>
      </c>
      <c r="X195" s="57">
        <f>Calculations!AE168</f>
        <v>0</v>
      </c>
      <c r="Y195" s="56">
        <f>Calculations!AF168</f>
        <v>0</v>
      </c>
      <c r="Z195" s="55">
        <f>Calculations!Q168</f>
        <v>1.049430118760176</v>
      </c>
      <c r="AA195" s="56">
        <f>Calculations!V168</f>
        <v>7.3729026767882191</v>
      </c>
      <c r="AB195" s="57">
        <f>Calculations!AH168</f>
        <v>0</v>
      </c>
      <c r="AC195" s="56">
        <f>Calculations!AI168</f>
        <v>0</v>
      </c>
      <c r="AD195" s="56" t="s">
        <v>64</v>
      </c>
      <c r="AE195" s="58" t="s">
        <v>53</v>
      </c>
      <c r="AF195" s="39" t="s">
        <v>974</v>
      </c>
      <c r="AG195" s="59" t="s">
        <v>966</v>
      </c>
      <c r="AH195" s="59" t="s">
        <v>967</v>
      </c>
      <c r="AI195" s="69" t="s">
        <v>1215</v>
      </c>
      <c r="AJ195" s="73" t="s">
        <v>1277</v>
      </c>
    </row>
    <row r="196" spans="2:36" ht="105.6" x14ac:dyDescent="0.25">
      <c r="B196" s="19" t="str">
        <f>Calculations!A169</f>
        <v>CfS:264</v>
      </c>
      <c r="C196" s="39" t="str">
        <f>Calculations!B169</f>
        <v>Land East of Stocking Fen Road, Ramsey</v>
      </c>
      <c r="D196" s="39" t="str">
        <f>Calculations!C169</f>
        <v>Residential</v>
      </c>
      <c r="E196" s="55">
        <f>Calculations!D169</f>
        <v>7.3515986662283996</v>
      </c>
      <c r="F196" s="55">
        <f>Calculations!H169</f>
        <v>1.9585413969538328</v>
      </c>
      <c r="G196" s="56">
        <f>Calculations!L169</f>
        <v>26.641027154419266</v>
      </c>
      <c r="H196" s="55">
        <f>Calculations!G169</f>
        <v>0.35664970308084698</v>
      </c>
      <c r="I196" s="56">
        <f>Calculations!K169</f>
        <v>4.8513217229772883</v>
      </c>
      <c r="J196" s="55">
        <f>Calculations!F169</f>
        <v>5.03640756619372</v>
      </c>
      <c r="K196" s="56">
        <f>Calculations!J169</f>
        <v>68.507651122603448</v>
      </c>
      <c r="L196" s="55">
        <f>Calculations!E169</f>
        <v>0</v>
      </c>
      <c r="M196" s="56">
        <f>Calculations!I169</f>
        <v>0</v>
      </c>
      <c r="N196" s="55">
        <f>Calculations!Q169</f>
        <v>4.0144277252488969</v>
      </c>
      <c r="O196" s="56">
        <f>Calculations!V169</f>
        <v>54.60618713709551</v>
      </c>
      <c r="P196" s="55">
        <f>Calculations!O169</f>
        <v>3.3239225774360199</v>
      </c>
      <c r="Q196" s="56">
        <f>Calculations!T169</f>
        <v>45.213602215602123</v>
      </c>
      <c r="R196" s="55">
        <f>Calculations!M169</f>
        <v>1.8289856188192299</v>
      </c>
      <c r="S196" s="56">
        <f>Calculations!R169</f>
        <v>24.878746812189039</v>
      </c>
      <c r="T196" s="57">
        <f>Calculations!AA169</f>
        <v>0</v>
      </c>
      <c r="U196" s="56">
        <f>Calculations!AB169</f>
        <v>0</v>
      </c>
      <c r="V196" s="57">
        <f>Calculations!AC169</f>
        <v>1.6552127797702001</v>
      </c>
      <c r="W196" s="56">
        <f>Calculations!AD169</f>
        <v>22.515004625781295</v>
      </c>
      <c r="X196" s="57">
        <f>Calculations!AE169</f>
        <v>0</v>
      </c>
      <c r="Y196" s="56">
        <f>Calculations!AF169</f>
        <v>0</v>
      </c>
      <c r="Z196" s="55">
        <f>Calculations!Q169</f>
        <v>4.0144277252488969</v>
      </c>
      <c r="AA196" s="56">
        <f>Calculations!V169</f>
        <v>54.60618713709551</v>
      </c>
      <c r="AB196" s="57">
        <f>Calculations!AH169</f>
        <v>0</v>
      </c>
      <c r="AC196" s="56">
        <f>Calculations!AI169</f>
        <v>0</v>
      </c>
      <c r="AD196" s="56" t="s">
        <v>64</v>
      </c>
      <c r="AE196" s="58" t="s">
        <v>53</v>
      </c>
      <c r="AF196" s="39" t="s">
        <v>974</v>
      </c>
      <c r="AG196" s="59" t="s">
        <v>986</v>
      </c>
      <c r="AH196" s="59" t="s">
        <v>964</v>
      </c>
      <c r="AI196" s="69" t="s">
        <v>1090</v>
      </c>
      <c r="AJ196" s="70" t="s">
        <v>1277</v>
      </c>
    </row>
    <row r="197" spans="2:36" ht="171.6" x14ac:dyDescent="0.25">
      <c r="B197" s="19" t="str">
        <f>Calculations!A170</f>
        <v>CfS:265</v>
      </c>
      <c r="C197" s="39" t="str">
        <f>Calculations!B170</f>
        <v>Land off Conington Road, Fenstanton</v>
      </c>
      <c r="D197" s="39" t="str">
        <f>Calculations!C170</f>
        <v>Mixed Use</v>
      </c>
      <c r="E197" s="55">
        <f>Calculations!D170</f>
        <v>33.953151074150597</v>
      </c>
      <c r="F197" s="55">
        <f>Calculations!H170</f>
        <v>32.979572781085331</v>
      </c>
      <c r="G197" s="56">
        <f>Calculations!L170</f>
        <v>97.132583391335132</v>
      </c>
      <c r="H197" s="55">
        <f>Calculations!G170</f>
        <v>0.97293695885260001</v>
      </c>
      <c r="I197" s="56">
        <f>Calculations!K170</f>
        <v>2.8655277288632033</v>
      </c>
      <c r="J197" s="55">
        <f>Calculations!F170</f>
        <v>0</v>
      </c>
      <c r="K197" s="56">
        <f>Calculations!J170</f>
        <v>0</v>
      </c>
      <c r="L197" s="55">
        <f>Calculations!E170</f>
        <v>6.4133421266451395E-4</v>
      </c>
      <c r="M197" s="56">
        <f>Calculations!I170</f>
        <v>1.8888798016534556E-3</v>
      </c>
      <c r="N197" s="55">
        <f>Calculations!Q170</f>
        <v>5.287949918261079</v>
      </c>
      <c r="O197" s="56">
        <f>Calculations!V170</f>
        <v>15.574253790797435</v>
      </c>
      <c r="P197" s="55">
        <f>Calculations!O170</f>
        <v>2.6633574711461083</v>
      </c>
      <c r="Q197" s="56">
        <f>Calculations!T170</f>
        <v>7.8442129430920202</v>
      </c>
      <c r="R197" s="55">
        <f>Calculations!M170</f>
        <v>1.7435657521733601</v>
      </c>
      <c r="S197" s="56">
        <f>Calculations!R170</f>
        <v>5.1352104208695408</v>
      </c>
      <c r="T197" s="57">
        <f>Calculations!AA170</f>
        <v>0</v>
      </c>
      <c r="U197" s="56">
        <f>Calculations!AB170</f>
        <v>0</v>
      </c>
      <c r="V197" s="57">
        <f>Calculations!AC170</f>
        <v>5.8275644488749005E-4</v>
      </c>
      <c r="W197" s="56">
        <f>Calculations!AD170</f>
        <v>1.7163545251361293E-3</v>
      </c>
      <c r="X197" s="57">
        <f>Calculations!AE170</f>
        <v>1.0935258053797701</v>
      </c>
      <c r="Y197" s="56">
        <f>Calculations!AF170</f>
        <v>3.2206901886414285</v>
      </c>
      <c r="Z197" s="55">
        <f>Calculations!Q170</f>
        <v>5.287949918261079</v>
      </c>
      <c r="AA197" s="56">
        <f>Calculations!V170</f>
        <v>15.574253790797435</v>
      </c>
      <c r="AB197" s="57">
        <f>Calculations!AH170</f>
        <v>0</v>
      </c>
      <c r="AC197" s="56">
        <f>Calculations!AI170</f>
        <v>0</v>
      </c>
      <c r="AD197" s="56" t="s">
        <v>65</v>
      </c>
      <c r="AE197" s="58" t="s">
        <v>53</v>
      </c>
      <c r="AF197" s="39" t="s">
        <v>978</v>
      </c>
      <c r="AG197" s="59" t="s">
        <v>959</v>
      </c>
      <c r="AH197" s="59" t="s">
        <v>996</v>
      </c>
      <c r="AI197" s="69" t="s">
        <v>1182</v>
      </c>
      <c r="AJ197" s="70" t="s">
        <v>1277</v>
      </c>
    </row>
    <row r="198" spans="2:36" ht="198" x14ac:dyDescent="0.25">
      <c r="B198" s="19" t="str">
        <f>Calculations!A171</f>
        <v>CfS:267</v>
      </c>
      <c r="C198" s="39" t="str">
        <f>Calculations!B171</f>
        <v>Land South West of Pound Close, Hail Weston</v>
      </c>
      <c r="D198" s="39" t="str">
        <f>Calculations!C171</f>
        <v>Residential</v>
      </c>
      <c r="E198" s="55">
        <f>Calculations!D171</f>
        <v>0.56901246246263004</v>
      </c>
      <c r="F198" s="55">
        <f>Calculations!H171</f>
        <v>0.56901246246263004</v>
      </c>
      <c r="G198" s="56">
        <f>Calculations!L171</f>
        <v>100</v>
      </c>
      <c r="H198" s="55">
        <f>Calculations!G171</f>
        <v>0</v>
      </c>
      <c r="I198" s="56">
        <f>Calculations!K171</f>
        <v>0</v>
      </c>
      <c r="J198" s="55">
        <f>Calculations!F171</f>
        <v>0</v>
      </c>
      <c r="K198" s="56">
        <f>Calculations!J171</f>
        <v>0</v>
      </c>
      <c r="L198" s="55">
        <f>Calculations!E171</f>
        <v>0</v>
      </c>
      <c r="M198" s="56">
        <f>Calculations!I171</f>
        <v>0</v>
      </c>
      <c r="N198" s="55">
        <f>Calculations!Q171</f>
        <v>0.10833234393615701</v>
      </c>
      <c r="O198" s="56">
        <f>Calculations!V171</f>
        <v>19.038659270713556</v>
      </c>
      <c r="P198" s="55">
        <f>Calculations!O171</f>
        <v>7.53335418451751E-2</v>
      </c>
      <c r="Q198" s="56">
        <f>Calculations!T171</f>
        <v>13.239348312186157</v>
      </c>
      <c r="R198" s="55">
        <f>Calculations!M171</f>
        <v>4.4164277001761301E-2</v>
      </c>
      <c r="S198" s="56">
        <f>Calculations!R171</f>
        <v>7.7615658558026395</v>
      </c>
      <c r="T198" s="57">
        <f>Calculations!AA171</f>
        <v>0</v>
      </c>
      <c r="U198" s="56">
        <f>Calculations!AB171</f>
        <v>0</v>
      </c>
      <c r="V198" s="57">
        <f>Calculations!AC171</f>
        <v>0</v>
      </c>
      <c r="W198" s="56">
        <f>Calculations!AD171</f>
        <v>0</v>
      </c>
      <c r="X198" s="57">
        <f>Calculations!AE171</f>
        <v>0</v>
      </c>
      <c r="Y198" s="56">
        <f>Calculations!AF171</f>
        <v>0</v>
      </c>
      <c r="Z198" s="55">
        <f>Calculations!Q171</f>
        <v>0.10833234393615701</v>
      </c>
      <c r="AA198" s="56">
        <f>Calculations!V171</f>
        <v>19.038659270713556</v>
      </c>
      <c r="AB198" s="57">
        <f>Calculations!AH171</f>
        <v>0</v>
      </c>
      <c r="AC198" s="56">
        <f>Calculations!AI171</f>
        <v>0</v>
      </c>
      <c r="AD198" s="56" t="s">
        <v>67</v>
      </c>
      <c r="AE198" s="58" t="s">
        <v>53</v>
      </c>
      <c r="AF198" s="39" t="s">
        <v>974</v>
      </c>
      <c r="AG198" s="59" t="s">
        <v>969</v>
      </c>
      <c r="AH198" s="59" t="s">
        <v>967</v>
      </c>
      <c r="AI198" s="69" t="s">
        <v>1378</v>
      </c>
      <c r="AJ198" s="70" t="s">
        <v>1274</v>
      </c>
    </row>
    <row r="199" spans="2:36" ht="118.8" x14ac:dyDescent="0.25">
      <c r="B199" s="41" t="str">
        <f>Calculations!A172</f>
        <v>CfS:268</v>
      </c>
      <c r="C199" s="49" t="str">
        <f>Calculations!B172</f>
        <v>Land North of Hollow Lane, Ramsey</v>
      </c>
      <c r="D199" s="49" t="str">
        <f>Calculations!C172</f>
        <v>Residential</v>
      </c>
      <c r="E199" s="50">
        <f>Calculations!D172</f>
        <v>1.61271877803786</v>
      </c>
      <c r="F199" s="50">
        <f>Calculations!H172</f>
        <v>1.61271877803786</v>
      </c>
      <c r="G199" s="51">
        <f>Calculations!L172</f>
        <v>100</v>
      </c>
      <c r="H199" s="50">
        <f>Calculations!G172</f>
        <v>0</v>
      </c>
      <c r="I199" s="51">
        <f>Calculations!K172</f>
        <v>0</v>
      </c>
      <c r="J199" s="50">
        <f>Calculations!F172</f>
        <v>0</v>
      </c>
      <c r="K199" s="51">
        <f>Calculations!J172</f>
        <v>0</v>
      </c>
      <c r="L199" s="50">
        <f>Calculations!E172</f>
        <v>0</v>
      </c>
      <c r="M199" s="51">
        <f>Calculations!I172</f>
        <v>0</v>
      </c>
      <c r="N199" s="50">
        <f>Calculations!Q172</f>
        <v>1.7824950332250036E-2</v>
      </c>
      <c r="O199" s="51">
        <f>Calculations!V172</f>
        <v>1.1052733170216476</v>
      </c>
      <c r="P199" s="50">
        <f>Calculations!O172</f>
        <v>1.4874034490327355E-2</v>
      </c>
      <c r="Q199" s="51">
        <f>Calculations!T172</f>
        <v>0.92229560992798043</v>
      </c>
      <c r="R199" s="50">
        <f>Calculations!M172</f>
        <v>1.42754226865336E-2</v>
      </c>
      <c r="S199" s="51">
        <f>Calculations!R172</f>
        <v>0.88517743334656407</v>
      </c>
      <c r="T199" s="52">
        <f>Calculations!AA172</f>
        <v>0</v>
      </c>
      <c r="U199" s="51">
        <f>Calculations!AB172</f>
        <v>0</v>
      </c>
      <c r="V199" s="52">
        <f>Calculations!AC172</f>
        <v>0</v>
      </c>
      <c r="W199" s="51">
        <f>Calculations!AD172</f>
        <v>0</v>
      </c>
      <c r="X199" s="52">
        <f>Calculations!AE172</f>
        <v>0</v>
      </c>
      <c r="Y199" s="51">
        <f>Calculations!AF172</f>
        <v>0</v>
      </c>
      <c r="Z199" s="50">
        <f>Calculations!Q172</f>
        <v>1.7824950332250036E-2</v>
      </c>
      <c r="AA199" s="51">
        <f>Calculations!V172</f>
        <v>1.1052733170216476</v>
      </c>
      <c r="AB199" s="52">
        <f>Calculations!AH172</f>
        <v>0</v>
      </c>
      <c r="AC199" s="51">
        <f>Calculations!AI172</f>
        <v>0</v>
      </c>
      <c r="AD199" s="51" t="s">
        <v>66</v>
      </c>
      <c r="AE199" s="53" t="s">
        <v>53</v>
      </c>
      <c r="AF199" s="49" t="s">
        <v>974</v>
      </c>
      <c r="AG199" s="54" t="s">
        <v>969</v>
      </c>
      <c r="AH199" s="54" t="s">
        <v>967</v>
      </c>
      <c r="AI199" s="69" t="s">
        <v>1203</v>
      </c>
      <c r="AJ199" s="96" t="s">
        <v>1417</v>
      </c>
    </row>
    <row r="200" spans="2:36" ht="92.4" x14ac:dyDescent="0.25">
      <c r="B200" s="19" t="str">
        <f>Calculations!A173</f>
        <v>CfS:269</v>
      </c>
      <c r="C200" s="39" t="str">
        <f>Calculations!B173</f>
        <v>Land West of Manor Farm, Yelling</v>
      </c>
      <c r="D200" s="39" t="str">
        <f>Calculations!C173</f>
        <v>Residential</v>
      </c>
      <c r="E200" s="55">
        <f>Calculations!D173</f>
        <v>1.0672472550694101</v>
      </c>
      <c r="F200" s="55">
        <f>Calculations!H173</f>
        <v>1.0672472550694101</v>
      </c>
      <c r="G200" s="56">
        <f>Calculations!L173</f>
        <v>100</v>
      </c>
      <c r="H200" s="55">
        <f>Calculations!G173</f>
        <v>0</v>
      </c>
      <c r="I200" s="56">
        <f>Calculations!K173</f>
        <v>0</v>
      </c>
      <c r="J200" s="55">
        <f>Calculations!F173</f>
        <v>0</v>
      </c>
      <c r="K200" s="56">
        <f>Calculations!J173</f>
        <v>0</v>
      </c>
      <c r="L200" s="55">
        <f>Calculations!E173</f>
        <v>0</v>
      </c>
      <c r="M200" s="56">
        <f>Calculations!I173</f>
        <v>0</v>
      </c>
      <c r="N200" s="55">
        <f>Calculations!Q173</f>
        <v>5.0197238464189893E-2</v>
      </c>
      <c r="O200" s="56">
        <f>Calculations!V173</f>
        <v>4.7034310208579768</v>
      </c>
      <c r="P200" s="55">
        <f>Calculations!O173</f>
        <v>3.1309656971909093E-2</v>
      </c>
      <c r="Q200" s="56">
        <f>Calculations!T173</f>
        <v>2.9336835323950141</v>
      </c>
      <c r="R200" s="55">
        <f>Calculations!M173</f>
        <v>2.4378796236446901E-2</v>
      </c>
      <c r="S200" s="56">
        <f>Calculations!R173</f>
        <v>2.284268815932573</v>
      </c>
      <c r="T200" s="57">
        <f>Calculations!AA173</f>
        <v>0</v>
      </c>
      <c r="U200" s="56">
        <f>Calculations!AB173</f>
        <v>0</v>
      </c>
      <c r="V200" s="57">
        <f>Calculations!AC173</f>
        <v>0</v>
      </c>
      <c r="W200" s="56">
        <f>Calculations!AD173</f>
        <v>0</v>
      </c>
      <c r="X200" s="57">
        <f>Calculations!AE173</f>
        <v>0</v>
      </c>
      <c r="Y200" s="56">
        <f>Calculations!AF173</f>
        <v>0</v>
      </c>
      <c r="Z200" s="55">
        <f>Calculations!Q173</f>
        <v>5.0197238464189893E-2</v>
      </c>
      <c r="AA200" s="56">
        <f>Calculations!V173</f>
        <v>4.7034310208579768</v>
      </c>
      <c r="AB200" s="57">
        <f>Calculations!AH173</f>
        <v>0</v>
      </c>
      <c r="AC200" s="56">
        <f>Calculations!AI173</f>
        <v>0</v>
      </c>
      <c r="AD200" s="56" t="s">
        <v>64</v>
      </c>
      <c r="AE200" s="58" t="s">
        <v>53</v>
      </c>
      <c r="AF200" s="39" t="s">
        <v>974</v>
      </c>
      <c r="AG200" s="59" t="s">
        <v>966</v>
      </c>
      <c r="AH200" s="59" t="s">
        <v>967</v>
      </c>
      <c r="AI200" s="70" t="s">
        <v>1253</v>
      </c>
      <c r="AJ200" s="45" t="s">
        <v>1277</v>
      </c>
    </row>
    <row r="201" spans="2:36" ht="145.19999999999999" x14ac:dyDescent="0.25">
      <c r="B201" s="41" t="str">
        <f>Calculations!A174</f>
        <v>CfS:270</v>
      </c>
      <c r="C201" s="49" t="str">
        <f>Calculations!B174</f>
        <v>College Farm, West of Newlands Industrial Estate, Somersham</v>
      </c>
      <c r="D201" s="49" t="str">
        <f>Calculations!C174</f>
        <v>Residential</v>
      </c>
      <c r="E201" s="50">
        <f>Calculations!D174</f>
        <v>1.78459896854545</v>
      </c>
      <c r="F201" s="50">
        <f>Calculations!H174</f>
        <v>1.78459896854545</v>
      </c>
      <c r="G201" s="51">
        <f>Calculations!L174</f>
        <v>100</v>
      </c>
      <c r="H201" s="50">
        <f>Calculations!G174</f>
        <v>0</v>
      </c>
      <c r="I201" s="51">
        <f>Calculations!K174</f>
        <v>0</v>
      </c>
      <c r="J201" s="50">
        <f>Calculations!F174</f>
        <v>0</v>
      </c>
      <c r="K201" s="51">
        <f>Calculations!J174</f>
        <v>0</v>
      </c>
      <c r="L201" s="50">
        <f>Calculations!E174</f>
        <v>0</v>
      </c>
      <c r="M201" s="51">
        <f>Calculations!I174</f>
        <v>0</v>
      </c>
      <c r="N201" s="50">
        <f>Calculations!Q174</f>
        <v>0.10471775888070969</v>
      </c>
      <c r="O201" s="51">
        <f>Calculations!V174</f>
        <v>5.8678594309656384</v>
      </c>
      <c r="P201" s="50">
        <f>Calculations!O174</f>
        <v>5.4539301236608204E-2</v>
      </c>
      <c r="Q201" s="51">
        <f>Calculations!T174</f>
        <v>3.0561096469231321</v>
      </c>
      <c r="R201" s="50">
        <f>Calculations!M174</f>
        <v>2.4010981743104599E-2</v>
      </c>
      <c r="S201" s="51">
        <f>Calculations!R174</f>
        <v>1.3454553188874092</v>
      </c>
      <c r="T201" s="52">
        <f>Calculations!AA174</f>
        <v>0</v>
      </c>
      <c r="U201" s="51">
        <f>Calculations!AB174</f>
        <v>0</v>
      </c>
      <c r="V201" s="52">
        <f>Calculations!AC174</f>
        <v>0</v>
      </c>
      <c r="W201" s="51">
        <f>Calculations!AD174</f>
        <v>0</v>
      </c>
      <c r="X201" s="52">
        <f>Calculations!AE174</f>
        <v>0</v>
      </c>
      <c r="Y201" s="51">
        <f>Calculations!AF174</f>
        <v>0</v>
      </c>
      <c r="Z201" s="50">
        <f>Calculations!Q174</f>
        <v>0.10471775888070969</v>
      </c>
      <c r="AA201" s="51">
        <f>Calculations!V174</f>
        <v>5.8678594309656384</v>
      </c>
      <c r="AB201" s="52">
        <f>Calculations!AH174</f>
        <v>0</v>
      </c>
      <c r="AC201" s="51">
        <f>Calculations!AI174</f>
        <v>0</v>
      </c>
      <c r="AD201" s="51" t="s">
        <v>64</v>
      </c>
      <c r="AE201" s="53" t="s">
        <v>53</v>
      </c>
      <c r="AF201" s="49" t="s">
        <v>974</v>
      </c>
      <c r="AG201" s="54" t="s">
        <v>966</v>
      </c>
      <c r="AH201" s="54" t="s">
        <v>967</v>
      </c>
      <c r="AI201" s="69" t="s">
        <v>1209</v>
      </c>
      <c r="AJ201" s="97" t="s">
        <v>1448</v>
      </c>
    </row>
    <row r="202" spans="2:36" ht="171.6" x14ac:dyDescent="0.25">
      <c r="B202" s="19" t="str">
        <f>Calculations!A175</f>
        <v>CfS:271</v>
      </c>
      <c r="C202" s="39" t="str">
        <f>Calculations!B175</f>
        <v>Woodlane Farm, West of Ramsey Road, Ramsey Forty Foot, Ramsey</v>
      </c>
      <c r="D202" s="39" t="str">
        <f>Calculations!C175</f>
        <v>Residential</v>
      </c>
      <c r="E202" s="55">
        <f>Calculations!D175</f>
        <v>1.33729308093763</v>
      </c>
      <c r="F202" s="55">
        <f>Calculations!H175</f>
        <v>1.33729308093763</v>
      </c>
      <c r="G202" s="56">
        <f>Calculations!L175</f>
        <v>100</v>
      </c>
      <c r="H202" s="55">
        <f>Calculations!G175</f>
        <v>0</v>
      </c>
      <c r="I202" s="56">
        <f>Calculations!K175</f>
        <v>0</v>
      </c>
      <c r="J202" s="55">
        <f>Calculations!F175</f>
        <v>0</v>
      </c>
      <c r="K202" s="56">
        <f>Calculations!J175</f>
        <v>0</v>
      </c>
      <c r="L202" s="55">
        <f>Calculations!E175</f>
        <v>0</v>
      </c>
      <c r="M202" s="56">
        <f>Calculations!I175</f>
        <v>0</v>
      </c>
      <c r="N202" s="55">
        <f>Calculations!Q175</f>
        <v>0.10637203505078491</v>
      </c>
      <c r="O202" s="56">
        <f>Calculations!V175</f>
        <v>7.9542799231566503</v>
      </c>
      <c r="P202" s="55">
        <f>Calculations!O175</f>
        <v>4.94612959695135E-2</v>
      </c>
      <c r="Q202" s="56">
        <f>Calculations!T175</f>
        <v>3.6986130171879896</v>
      </c>
      <c r="R202" s="55">
        <f>Calculations!M175</f>
        <v>1.36038615693978E-2</v>
      </c>
      <c r="S202" s="56">
        <f>Calculations!R175</f>
        <v>1.0172685227578973</v>
      </c>
      <c r="T202" s="57">
        <f>Calculations!AA175</f>
        <v>0</v>
      </c>
      <c r="U202" s="56">
        <f>Calculations!AB175</f>
        <v>0</v>
      </c>
      <c r="V202" s="57">
        <f>Calculations!AC175</f>
        <v>0</v>
      </c>
      <c r="W202" s="56">
        <f>Calculations!AD175</f>
        <v>0</v>
      </c>
      <c r="X202" s="57">
        <f>Calculations!AE175</f>
        <v>0</v>
      </c>
      <c r="Y202" s="56">
        <f>Calculations!AF175</f>
        <v>0</v>
      </c>
      <c r="Z202" s="55">
        <f>Calculations!Q175</f>
        <v>0.10637203505078491</v>
      </c>
      <c r="AA202" s="56">
        <f>Calculations!V175</f>
        <v>7.9542799231566503</v>
      </c>
      <c r="AB202" s="57">
        <f>Calculations!AH175</f>
        <v>0</v>
      </c>
      <c r="AC202" s="56">
        <f>Calculations!AI175</f>
        <v>0</v>
      </c>
      <c r="AD202" s="56" t="s">
        <v>66</v>
      </c>
      <c r="AE202" s="58" t="s">
        <v>53</v>
      </c>
      <c r="AF202" s="39" t="s">
        <v>974</v>
      </c>
      <c r="AG202" s="59" t="s">
        <v>969</v>
      </c>
      <c r="AH202" s="59" t="s">
        <v>967</v>
      </c>
      <c r="AI202" s="70" t="s">
        <v>1506</v>
      </c>
      <c r="AJ202" s="70" t="s">
        <v>1415</v>
      </c>
    </row>
    <row r="203" spans="2:36" ht="132" x14ac:dyDescent="0.25">
      <c r="B203" s="19" t="str">
        <f>Calculations!A176</f>
        <v>CfS:272</v>
      </c>
      <c r="C203" s="39" t="str">
        <f>Calculations!B176</f>
        <v>Land at Bridge Farm, Ramsey Forty Foot</v>
      </c>
      <c r="D203" s="39" t="str">
        <f>Calculations!C176</f>
        <v>Residential</v>
      </c>
      <c r="E203" s="55">
        <f>Calculations!D176</f>
        <v>1.1291162347045101</v>
      </c>
      <c r="F203" s="55">
        <f>Calculations!H176</f>
        <v>1.1291162347045101</v>
      </c>
      <c r="G203" s="56">
        <f>Calculations!L176</f>
        <v>100</v>
      </c>
      <c r="H203" s="55">
        <f>Calculations!G176</f>
        <v>0</v>
      </c>
      <c r="I203" s="56">
        <f>Calculations!K176</f>
        <v>0</v>
      </c>
      <c r="J203" s="55">
        <f>Calculations!F176</f>
        <v>0</v>
      </c>
      <c r="K203" s="56">
        <f>Calculations!J176</f>
        <v>0</v>
      </c>
      <c r="L203" s="55">
        <f>Calculations!E176</f>
        <v>0</v>
      </c>
      <c r="M203" s="56">
        <f>Calculations!I176</f>
        <v>0</v>
      </c>
      <c r="N203" s="55">
        <f>Calculations!Q176</f>
        <v>2.4794177107646739E-2</v>
      </c>
      <c r="O203" s="56">
        <f>Calculations!V176</f>
        <v>2.1958923577195204</v>
      </c>
      <c r="P203" s="55">
        <f>Calculations!O176</f>
        <v>1.7606643898412499E-2</v>
      </c>
      <c r="Q203" s="56">
        <f>Calculations!T176</f>
        <v>1.5593296205700347</v>
      </c>
      <c r="R203" s="55">
        <f>Calculations!M176</f>
        <v>0</v>
      </c>
      <c r="S203" s="56">
        <f>Calculations!R176</f>
        <v>0</v>
      </c>
      <c r="T203" s="57">
        <f>Calculations!AA176</f>
        <v>0</v>
      </c>
      <c r="U203" s="56">
        <f>Calculations!AB176</f>
        <v>0</v>
      </c>
      <c r="V203" s="57">
        <f>Calculations!AC176</f>
        <v>0</v>
      </c>
      <c r="W203" s="56">
        <f>Calculations!AD176</f>
        <v>0</v>
      </c>
      <c r="X203" s="57">
        <f>Calculations!AE176</f>
        <v>0</v>
      </c>
      <c r="Y203" s="56">
        <f>Calculations!AF176</f>
        <v>0</v>
      </c>
      <c r="Z203" s="55">
        <f>Calculations!Q176</f>
        <v>2.4794177107646739E-2</v>
      </c>
      <c r="AA203" s="56">
        <f>Calculations!V176</f>
        <v>2.1958923577195204</v>
      </c>
      <c r="AB203" s="57">
        <f>Calculations!AH176</f>
        <v>0</v>
      </c>
      <c r="AC203" s="56">
        <f>Calculations!AI176</f>
        <v>0</v>
      </c>
      <c r="AD203" s="56" t="s">
        <v>65</v>
      </c>
      <c r="AE203" s="58" t="s">
        <v>53</v>
      </c>
      <c r="AF203" s="39" t="s">
        <v>974</v>
      </c>
      <c r="AG203" s="59" t="s">
        <v>969</v>
      </c>
      <c r="AH203" s="59" t="s">
        <v>967</v>
      </c>
      <c r="AI203" s="70" t="s">
        <v>1414</v>
      </c>
      <c r="AJ203" s="45" t="s">
        <v>1277</v>
      </c>
    </row>
    <row r="204" spans="2:36" ht="52.8" x14ac:dyDescent="0.25">
      <c r="B204" s="19" t="str">
        <f>Calculations!A177</f>
        <v>CfS:273</v>
      </c>
      <c r="C204" s="39" t="str">
        <f>Calculations!B177</f>
        <v>Land South of Main Street, Yaxley</v>
      </c>
      <c r="D204" s="39" t="str">
        <f>Calculations!C177</f>
        <v>Residential</v>
      </c>
      <c r="E204" s="55">
        <f>Calculations!D177</f>
        <v>3.78593309637135</v>
      </c>
      <c r="F204" s="55">
        <f>Calculations!H177</f>
        <v>2.5829450087366097</v>
      </c>
      <c r="G204" s="56">
        <f>Calculations!L177</f>
        <v>68.224792752208131</v>
      </c>
      <c r="H204" s="55">
        <f>Calculations!G177</f>
        <v>0.24532864774329699</v>
      </c>
      <c r="I204" s="56">
        <f>Calculations!K177</f>
        <v>6.4800048362828626</v>
      </c>
      <c r="J204" s="55">
        <f>Calculations!F177</f>
        <v>0.91077945065489097</v>
      </c>
      <c r="K204" s="56">
        <f>Calculations!J177</f>
        <v>24.056934643875056</v>
      </c>
      <c r="L204" s="55">
        <f>Calculations!E177</f>
        <v>4.6879989236552497E-2</v>
      </c>
      <c r="M204" s="56">
        <f>Calculations!I177</f>
        <v>1.2382677676339526</v>
      </c>
      <c r="N204" s="55">
        <f>Calculations!Q177</f>
        <v>0.5602820605610721</v>
      </c>
      <c r="O204" s="56">
        <f>Calculations!V177</f>
        <v>14.799048115722851</v>
      </c>
      <c r="P204" s="55">
        <f>Calculations!O177</f>
        <v>0.16429653571258809</v>
      </c>
      <c r="Q204" s="56">
        <f>Calculations!T177</f>
        <v>4.3396576624679151</v>
      </c>
      <c r="R204" s="55">
        <f>Calculations!M177</f>
        <v>8.3383880892061196E-2</v>
      </c>
      <c r="S204" s="56">
        <f>Calculations!R177</f>
        <v>2.2024657797566727</v>
      </c>
      <c r="T204" s="57">
        <f>Calculations!AA177</f>
        <v>6.3897088936879301E-3</v>
      </c>
      <c r="U204" s="56">
        <f>Calculations!AB177</f>
        <v>0.16877500819579153</v>
      </c>
      <c r="V204" s="57">
        <f>Calculations!AC177</f>
        <v>1.3524792323843799</v>
      </c>
      <c r="W204" s="56">
        <f>Calculations!AD177</f>
        <v>35.723801714316387</v>
      </c>
      <c r="X204" s="57">
        <f>Calculations!AE177</f>
        <v>1.88822380716301E-2</v>
      </c>
      <c r="Y204" s="56">
        <f>Calculations!AF177</f>
        <v>0.49874727289100518</v>
      </c>
      <c r="Z204" s="55">
        <f>Calculations!Q177</f>
        <v>0.5602820605610721</v>
      </c>
      <c r="AA204" s="56">
        <f>Calculations!V177</f>
        <v>14.799048115722851</v>
      </c>
      <c r="AB204" s="57">
        <f>Calculations!AH177</f>
        <v>0</v>
      </c>
      <c r="AC204" s="56">
        <f>Calculations!AI177</f>
        <v>0</v>
      </c>
      <c r="AD204" s="56" t="s">
        <v>64</v>
      </c>
      <c r="AE204" s="58" t="s">
        <v>53</v>
      </c>
      <c r="AF204" s="39" t="s">
        <v>978</v>
      </c>
      <c r="AG204" s="59" t="s">
        <v>955</v>
      </c>
      <c r="AH204" s="59" t="s">
        <v>996</v>
      </c>
      <c r="AI204" s="70" t="s">
        <v>1494</v>
      </c>
      <c r="AJ204" s="70" t="s">
        <v>1277</v>
      </c>
    </row>
    <row r="205" spans="2:36" ht="52.8" x14ac:dyDescent="0.25">
      <c r="B205" s="19" t="str">
        <f>Calculations!A178</f>
        <v>CfS:274</v>
      </c>
      <c r="C205" s="39" t="str">
        <f>Calculations!B178</f>
        <v>Land South of Manor Farm, Yelling</v>
      </c>
      <c r="D205" s="39" t="str">
        <f>Calculations!C178</f>
        <v>Residential</v>
      </c>
      <c r="E205" s="55">
        <f>Calculations!D178</f>
        <v>3.0092770676856802</v>
      </c>
      <c r="F205" s="55">
        <f>Calculations!H178</f>
        <v>3.0092770676856802</v>
      </c>
      <c r="G205" s="56">
        <f>Calculations!L178</f>
        <v>100</v>
      </c>
      <c r="H205" s="55">
        <f>Calculations!G178</f>
        <v>0</v>
      </c>
      <c r="I205" s="56">
        <f>Calculations!K178</f>
        <v>0</v>
      </c>
      <c r="J205" s="55">
        <f>Calculations!F178</f>
        <v>0</v>
      </c>
      <c r="K205" s="56">
        <f>Calculations!J178</f>
        <v>0</v>
      </c>
      <c r="L205" s="55">
        <f>Calculations!E178</f>
        <v>0</v>
      </c>
      <c r="M205" s="56">
        <f>Calculations!I178</f>
        <v>0</v>
      </c>
      <c r="N205" s="55">
        <f>Calculations!Q178</f>
        <v>2.3449980645633979E-2</v>
      </c>
      <c r="O205" s="56">
        <f>Calculations!V178</f>
        <v>0.77925628375816058</v>
      </c>
      <c r="P205" s="55">
        <f>Calculations!O178</f>
        <v>5.63596691747078E-3</v>
      </c>
      <c r="Q205" s="56">
        <f>Calculations!T178</f>
        <v>0.18728640768878044</v>
      </c>
      <c r="R205" s="55">
        <f>Calculations!M178</f>
        <v>3.9074045163462797E-3</v>
      </c>
      <c r="S205" s="56">
        <f>Calculations!R178</f>
        <v>0.12984528936550582</v>
      </c>
      <c r="T205" s="57">
        <f>Calculations!AA178</f>
        <v>0</v>
      </c>
      <c r="U205" s="56">
        <f>Calculations!AB178</f>
        <v>0</v>
      </c>
      <c r="V205" s="57">
        <f>Calculations!AC178</f>
        <v>0</v>
      </c>
      <c r="W205" s="56">
        <f>Calculations!AD178</f>
        <v>0</v>
      </c>
      <c r="X205" s="57">
        <f>Calculations!AE178</f>
        <v>0</v>
      </c>
      <c r="Y205" s="56">
        <f>Calculations!AF178</f>
        <v>0</v>
      </c>
      <c r="Z205" s="55">
        <f>Calculations!Q178</f>
        <v>2.3449980645633979E-2</v>
      </c>
      <c r="AA205" s="56">
        <f>Calculations!V178</f>
        <v>0.77925628375816058</v>
      </c>
      <c r="AB205" s="57">
        <f>Calculations!AH178</f>
        <v>0</v>
      </c>
      <c r="AC205" s="56">
        <f>Calculations!AI178</f>
        <v>0</v>
      </c>
      <c r="AD205" s="56" t="s">
        <v>64</v>
      </c>
      <c r="AE205" s="58" t="s">
        <v>53</v>
      </c>
      <c r="AF205" s="39" t="s">
        <v>974</v>
      </c>
      <c r="AG205" s="59" t="s">
        <v>966</v>
      </c>
      <c r="AH205" s="59" t="s">
        <v>967</v>
      </c>
      <c r="AI205" s="45" t="s">
        <v>1091</v>
      </c>
      <c r="AJ205" s="70" t="s">
        <v>1277</v>
      </c>
    </row>
    <row r="206" spans="2:36" ht="158.4" x14ac:dyDescent="0.25">
      <c r="B206" s="41" t="str">
        <f>Calculations!A179</f>
        <v>CfS:275</v>
      </c>
      <c r="C206" s="49" t="str">
        <f>Calculations!B179</f>
        <v>Former RGE Engineering Site and HDC Car Park, The Avenue, Godmanchester</v>
      </c>
      <c r="D206" s="49" t="str">
        <f>Calculations!C179</f>
        <v>Residential</v>
      </c>
      <c r="E206" s="50">
        <f>Calculations!D179</f>
        <v>2.4716124328348399</v>
      </c>
      <c r="F206" s="50">
        <f>Calculations!H179</f>
        <v>1.6124755299070967</v>
      </c>
      <c r="G206" s="51">
        <f>Calculations!L179</f>
        <v>65.239821117813861</v>
      </c>
      <c r="H206" s="50">
        <f>Calculations!G179</f>
        <v>0.170426163842607</v>
      </c>
      <c r="I206" s="51">
        <f>Calculations!K179</f>
        <v>6.895343362840066</v>
      </c>
      <c r="J206" s="50">
        <f>Calculations!F179</f>
        <v>0</v>
      </c>
      <c r="K206" s="51">
        <f>Calculations!J179</f>
        <v>0</v>
      </c>
      <c r="L206" s="50">
        <f>Calculations!E179</f>
        <v>0.68871073908513603</v>
      </c>
      <c r="M206" s="51">
        <f>Calculations!I179</f>
        <v>27.86483551934607</v>
      </c>
      <c r="N206" s="50">
        <f>Calculations!Q179</f>
        <v>0.12501166330290081</v>
      </c>
      <c r="O206" s="51">
        <f>Calculations!V179</f>
        <v>5.057899112423442</v>
      </c>
      <c r="P206" s="50">
        <f>Calculations!O179</f>
        <v>6.3728182069385603E-2</v>
      </c>
      <c r="Q206" s="51">
        <f>Calculations!T179</f>
        <v>2.5784051424394212</v>
      </c>
      <c r="R206" s="50">
        <f>Calculations!M179</f>
        <v>3.88161880181985E-2</v>
      </c>
      <c r="S206" s="51">
        <f>Calculations!R179</f>
        <v>1.5704803674934542</v>
      </c>
      <c r="T206" s="52">
        <f>Calculations!AA179</f>
        <v>0</v>
      </c>
      <c r="U206" s="51">
        <f>Calculations!AB179</f>
        <v>0</v>
      </c>
      <c r="V206" s="52">
        <f>Calculations!AC179</f>
        <v>0.12528010389127001</v>
      </c>
      <c r="W206" s="51">
        <f>Calculations!AD179</f>
        <v>5.0687600623362608</v>
      </c>
      <c r="X206" s="52">
        <f>Calculations!AE179</f>
        <v>0.26987685718316601</v>
      </c>
      <c r="Y206" s="51">
        <f>Calculations!AF179</f>
        <v>10.919060512801684</v>
      </c>
      <c r="Z206" s="50">
        <f>Calculations!Q179</f>
        <v>0.12501166330290081</v>
      </c>
      <c r="AA206" s="51">
        <f>Calculations!V179</f>
        <v>5.057899112423442</v>
      </c>
      <c r="AB206" s="52">
        <f>Calculations!AH179</f>
        <v>2.45160409643786</v>
      </c>
      <c r="AC206" s="51">
        <f>Calculations!AI179</f>
        <v>99.19047435871525</v>
      </c>
      <c r="AD206" s="51" t="s">
        <v>64</v>
      </c>
      <c r="AE206" s="53" t="s">
        <v>53</v>
      </c>
      <c r="AF206" s="49" t="s">
        <v>978</v>
      </c>
      <c r="AG206" s="54" t="s">
        <v>956</v>
      </c>
      <c r="AH206" s="54" t="s">
        <v>996</v>
      </c>
      <c r="AI206" s="69" t="s">
        <v>1343</v>
      </c>
      <c r="AJ206" s="95" t="s">
        <v>1344</v>
      </c>
    </row>
    <row r="207" spans="2:36" ht="132" x14ac:dyDescent="0.25">
      <c r="B207" s="41" t="str">
        <f>Calculations!A180</f>
        <v>CfS:276</v>
      </c>
      <c r="C207" s="49" t="str">
        <f>Calculations!B180</f>
        <v>Huntingdon Racecourse</v>
      </c>
      <c r="D207" s="49" t="str">
        <f>Calculations!C180</f>
        <v>Commercial</v>
      </c>
      <c r="E207" s="50">
        <f>Calculations!D180</f>
        <v>68.674097894568803</v>
      </c>
      <c r="F207" s="50">
        <f>Calculations!H180</f>
        <v>5.7559505330616441</v>
      </c>
      <c r="G207" s="51">
        <f>Calculations!L180</f>
        <v>8.381545166997908</v>
      </c>
      <c r="H207" s="50">
        <f>Calculations!G180</f>
        <v>6.2184607688834896</v>
      </c>
      <c r="I207" s="51">
        <f>Calculations!K180</f>
        <v>9.0550308770423413</v>
      </c>
      <c r="J207" s="50">
        <f>Calculations!F180</f>
        <v>1.3060925299594699</v>
      </c>
      <c r="K207" s="51">
        <f>Calculations!J180</f>
        <v>1.9018706761385273</v>
      </c>
      <c r="L207" s="50">
        <f>Calculations!E180</f>
        <v>55.393594062664199</v>
      </c>
      <c r="M207" s="51">
        <f>Calculations!I180</f>
        <v>80.66155327982122</v>
      </c>
      <c r="N207" s="50">
        <f>Calculations!Q180</f>
        <v>17.458779919653189</v>
      </c>
      <c r="O207" s="51">
        <f>Calculations!V180</f>
        <v>25.422656365223173</v>
      </c>
      <c r="P207" s="50">
        <f>Calculations!O180</f>
        <v>10.88954055419039</v>
      </c>
      <c r="Q207" s="51">
        <f>Calculations!T180</f>
        <v>15.85683815011075</v>
      </c>
      <c r="R207" s="50">
        <f>Calculations!M180</f>
        <v>8.0966818985882298</v>
      </c>
      <c r="S207" s="51">
        <f>Calculations!R180</f>
        <v>11.790008382809159</v>
      </c>
      <c r="T207" s="52">
        <f>Calculations!AA180</f>
        <v>1.2484353723216499</v>
      </c>
      <c r="U207" s="51">
        <f>Calculations!AB180</f>
        <v>1.8179130277594582</v>
      </c>
      <c r="V207" s="52">
        <f>Calculations!AC180</f>
        <v>4.7557781445889704</v>
      </c>
      <c r="W207" s="51">
        <f>Calculations!AD180</f>
        <v>6.9251410508372881</v>
      </c>
      <c r="X207" s="52">
        <f>Calculations!AE180</f>
        <v>5.2119734407370499E-2</v>
      </c>
      <c r="Y207" s="51">
        <f>Calculations!AF180</f>
        <v>7.5894312419490073E-2</v>
      </c>
      <c r="Z207" s="50">
        <f>Calculations!Q180</f>
        <v>17.458779919653189</v>
      </c>
      <c r="AA207" s="51">
        <f>Calculations!V180</f>
        <v>25.422656365223173</v>
      </c>
      <c r="AB207" s="52">
        <f>Calculations!AH180</f>
        <v>64.855308520708903</v>
      </c>
      <c r="AC207" s="51">
        <f>Calculations!AI180</f>
        <v>94.439258044972561</v>
      </c>
      <c r="AD207" s="51" t="s">
        <v>65</v>
      </c>
      <c r="AE207" s="53" t="s">
        <v>52</v>
      </c>
      <c r="AF207" s="49" t="s">
        <v>978</v>
      </c>
      <c r="AG207" s="54" t="s">
        <v>957</v>
      </c>
      <c r="AH207" s="54" t="s">
        <v>996</v>
      </c>
      <c r="AI207" s="69" t="s">
        <v>1476</v>
      </c>
      <c r="AJ207" s="95" t="s">
        <v>1477</v>
      </c>
    </row>
    <row r="208" spans="2:36" ht="264" x14ac:dyDescent="0.25">
      <c r="B208" s="19" t="str">
        <f>Calculations!A181</f>
        <v>CfS:277</v>
      </c>
      <c r="C208" s="39" t="str">
        <f>Calculations!B181</f>
        <v>Land East of Bury Road, Bury</v>
      </c>
      <c r="D208" s="39" t="str">
        <f>Calculations!C181</f>
        <v>Residential</v>
      </c>
      <c r="E208" s="55">
        <f>Calculations!D181</f>
        <v>3.5416881511486502</v>
      </c>
      <c r="F208" s="55">
        <f>Calculations!H181</f>
        <v>3.4844613399551529</v>
      </c>
      <c r="G208" s="56">
        <f>Calculations!L181</f>
        <v>98.384193956349961</v>
      </c>
      <c r="H208" s="55">
        <f>Calculations!G181</f>
        <v>1.5278871681482901E-2</v>
      </c>
      <c r="I208" s="56">
        <f>Calculations!K181</f>
        <v>0.43140081874593095</v>
      </c>
      <c r="J208" s="55">
        <f>Calculations!F181</f>
        <v>1.9063882518984599E-2</v>
      </c>
      <c r="K208" s="56">
        <f>Calculations!J181</f>
        <v>0.53827106468427344</v>
      </c>
      <c r="L208" s="55">
        <f>Calculations!E181</f>
        <v>2.2884056993029599E-2</v>
      </c>
      <c r="M208" s="56">
        <f>Calculations!I181</f>
        <v>0.64613416021983128</v>
      </c>
      <c r="N208" s="55">
        <f>Calculations!Q181</f>
        <v>0.10824361410068919</v>
      </c>
      <c r="O208" s="56">
        <f>Calculations!V181</f>
        <v>3.0562717405140067</v>
      </c>
      <c r="P208" s="55">
        <f>Calculations!O181</f>
        <v>1.1811845477678599E-2</v>
      </c>
      <c r="Q208" s="56">
        <f>Calculations!T181</f>
        <v>0.33350890800048982</v>
      </c>
      <c r="R208" s="55">
        <f>Calculations!M181</f>
        <v>6.9938516813897803E-3</v>
      </c>
      <c r="S208" s="56">
        <f>Calculations!R181</f>
        <v>0.19747226133169049</v>
      </c>
      <c r="T208" s="57">
        <f>Calculations!AA181</f>
        <v>0</v>
      </c>
      <c r="U208" s="56">
        <f>Calculations!AB181</f>
        <v>0</v>
      </c>
      <c r="V208" s="57">
        <f>Calculations!AC181</f>
        <v>1.3030319151002899E-4</v>
      </c>
      <c r="W208" s="56">
        <f>Calculations!AD181</f>
        <v>3.6791266184112987E-3</v>
      </c>
      <c r="X208" s="57">
        <f>Calculations!AE181</f>
        <v>0.327577948291006</v>
      </c>
      <c r="Y208" s="56">
        <f>Calculations!AF181</f>
        <v>9.2492036088712393</v>
      </c>
      <c r="Z208" s="55">
        <f>Calculations!Q181</f>
        <v>0.10824361410068919</v>
      </c>
      <c r="AA208" s="56">
        <f>Calculations!V181</f>
        <v>3.0562717405140067</v>
      </c>
      <c r="AB208" s="57">
        <f>Calculations!AH181</f>
        <v>0</v>
      </c>
      <c r="AC208" s="56">
        <f>Calculations!AI181</f>
        <v>0</v>
      </c>
      <c r="AD208" s="56" t="s">
        <v>64</v>
      </c>
      <c r="AE208" s="58" t="s">
        <v>53</v>
      </c>
      <c r="AF208" s="39" t="s">
        <v>978</v>
      </c>
      <c r="AG208" s="59" t="s">
        <v>955</v>
      </c>
      <c r="AH208" s="59" t="s">
        <v>996</v>
      </c>
      <c r="AI208" s="69" t="s">
        <v>1199</v>
      </c>
      <c r="AJ208" s="70" t="s">
        <v>1277</v>
      </c>
    </row>
    <row r="209" spans="2:36" ht="145.19999999999999" x14ac:dyDescent="0.25">
      <c r="B209" s="41" t="str">
        <f>Calculations!A182</f>
        <v>CfS:278</v>
      </c>
      <c r="C209" s="49" t="str">
        <f>Calculations!B182</f>
        <v>North of Wintringham Hall, Cambridge Road, St Neots</v>
      </c>
      <c r="D209" s="49" t="str">
        <f>Calculations!C182</f>
        <v>Commercial</v>
      </c>
      <c r="E209" s="50">
        <f>Calculations!D182</f>
        <v>18.307063286346398</v>
      </c>
      <c r="F209" s="50">
        <f>Calculations!H182</f>
        <v>18.307063286346398</v>
      </c>
      <c r="G209" s="51">
        <f>Calculations!L182</f>
        <v>100</v>
      </c>
      <c r="H209" s="50">
        <f>Calculations!G182</f>
        <v>0</v>
      </c>
      <c r="I209" s="51">
        <f>Calculations!K182</f>
        <v>0</v>
      </c>
      <c r="J209" s="50">
        <f>Calculations!F182</f>
        <v>0</v>
      </c>
      <c r="K209" s="51">
        <f>Calculations!J182</f>
        <v>0</v>
      </c>
      <c r="L209" s="50">
        <f>Calculations!E182</f>
        <v>0</v>
      </c>
      <c r="M209" s="51">
        <f>Calculations!I182</f>
        <v>0</v>
      </c>
      <c r="N209" s="50">
        <f>Calculations!Q182</f>
        <v>0.74873663799406254</v>
      </c>
      <c r="O209" s="51">
        <f>Calculations!V182</f>
        <v>4.0898784599301532</v>
      </c>
      <c r="P209" s="50">
        <f>Calculations!O182</f>
        <v>0.42617986737506058</v>
      </c>
      <c r="Q209" s="51">
        <f>Calculations!T182</f>
        <v>2.3279532096931685</v>
      </c>
      <c r="R209" s="50">
        <f>Calculations!M182</f>
        <v>0.340538990219514</v>
      </c>
      <c r="S209" s="51">
        <f>Calculations!R182</f>
        <v>1.8601508330038472</v>
      </c>
      <c r="T209" s="52">
        <f>Calculations!AA182</f>
        <v>0</v>
      </c>
      <c r="U209" s="51">
        <f>Calculations!AB182</f>
        <v>0</v>
      </c>
      <c r="V209" s="52">
        <f>Calculations!AC182</f>
        <v>0</v>
      </c>
      <c r="W209" s="51">
        <f>Calculations!AD182</f>
        <v>0</v>
      </c>
      <c r="X209" s="52">
        <f>Calculations!AE182</f>
        <v>0</v>
      </c>
      <c r="Y209" s="51">
        <f>Calculations!AF182</f>
        <v>0</v>
      </c>
      <c r="Z209" s="50">
        <f>Calculations!Q182</f>
        <v>0.74873663799406254</v>
      </c>
      <c r="AA209" s="51">
        <f>Calculations!V182</f>
        <v>4.0898784599301532</v>
      </c>
      <c r="AB209" s="52">
        <f>Calculations!AH182</f>
        <v>0</v>
      </c>
      <c r="AC209" s="51">
        <f>Calculations!AI182</f>
        <v>0</v>
      </c>
      <c r="AD209" s="51" t="s">
        <v>64</v>
      </c>
      <c r="AE209" s="53" t="s">
        <v>52</v>
      </c>
      <c r="AF209" s="49" t="s">
        <v>974</v>
      </c>
      <c r="AG209" s="54" t="s">
        <v>966</v>
      </c>
      <c r="AH209" s="54" t="s">
        <v>967</v>
      </c>
      <c r="AI209" s="69" t="s">
        <v>1213</v>
      </c>
      <c r="AJ209" s="95" t="s">
        <v>1283</v>
      </c>
    </row>
    <row r="210" spans="2:36" ht="171.6" x14ac:dyDescent="0.25">
      <c r="B210" s="19" t="str">
        <f>Calculations!A183</f>
        <v>CfS:279</v>
      </c>
      <c r="C210" s="39" t="str">
        <f>Calculations!B183</f>
        <v>Land off Brookfield Way, Bury</v>
      </c>
      <c r="D210" s="39" t="str">
        <f>Calculations!C183</f>
        <v>Residential</v>
      </c>
      <c r="E210" s="55">
        <f>Calculations!D183</f>
        <v>4.7635695895139003</v>
      </c>
      <c r="F210" s="55">
        <f>Calculations!H183</f>
        <v>2.4243557666054296</v>
      </c>
      <c r="G210" s="56">
        <f>Calculations!L183</f>
        <v>50.893677966670026</v>
      </c>
      <c r="H210" s="55">
        <f>Calculations!G183</f>
        <v>0.59762120688364295</v>
      </c>
      <c r="I210" s="56">
        <f>Calculations!K183</f>
        <v>12.545659208993049</v>
      </c>
      <c r="J210" s="55">
        <f>Calculations!F183</f>
        <v>0.117893118550398</v>
      </c>
      <c r="K210" s="56">
        <f>Calculations!J183</f>
        <v>2.4748902337842917</v>
      </c>
      <c r="L210" s="55">
        <f>Calculations!E183</f>
        <v>1.6236994974744301</v>
      </c>
      <c r="M210" s="56">
        <f>Calculations!I183</f>
        <v>34.085772590552644</v>
      </c>
      <c r="N210" s="55">
        <f>Calculations!Q183</f>
        <v>0.51467735396201797</v>
      </c>
      <c r="O210" s="56">
        <f>Calculations!V183</f>
        <v>10.804447049435009</v>
      </c>
      <c r="P210" s="55">
        <f>Calculations!O183</f>
        <v>0.21847856013396499</v>
      </c>
      <c r="Q210" s="56">
        <f>Calculations!T183</f>
        <v>4.5864462779110919</v>
      </c>
      <c r="R210" s="55">
        <f>Calculations!M183</f>
        <v>0.109664261539719</v>
      </c>
      <c r="S210" s="56">
        <f>Calculations!R183</f>
        <v>2.3021446308063638</v>
      </c>
      <c r="T210" s="57">
        <f>Calculations!AA183</f>
        <v>2.1796204116602798E-3</v>
      </c>
      <c r="U210" s="56">
        <f>Calculations!AB183</f>
        <v>4.5756031704843846E-2</v>
      </c>
      <c r="V210" s="57">
        <f>Calculations!AC183</f>
        <v>1.51430792665574E-2</v>
      </c>
      <c r="W210" s="56">
        <f>Calculations!AD183</f>
        <v>0.3178935246352238</v>
      </c>
      <c r="X210" s="57">
        <f>Calculations!AE183</f>
        <v>0.32612627099396102</v>
      </c>
      <c r="Y210" s="56">
        <f>Calculations!AF183</f>
        <v>6.8462581445617277</v>
      </c>
      <c r="Z210" s="55">
        <f>Calculations!Q183</f>
        <v>0.51467735396201797</v>
      </c>
      <c r="AA210" s="56">
        <f>Calculations!V183</f>
        <v>10.804447049435009</v>
      </c>
      <c r="AB210" s="57">
        <f>Calculations!AH183</f>
        <v>0</v>
      </c>
      <c r="AC210" s="56">
        <f>Calculations!AI183</f>
        <v>0</v>
      </c>
      <c r="AD210" s="56" t="s">
        <v>65</v>
      </c>
      <c r="AE210" s="58" t="s">
        <v>53</v>
      </c>
      <c r="AF210" s="39" t="s">
        <v>978</v>
      </c>
      <c r="AG210" s="59" t="s">
        <v>959</v>
      </c>
      <c r="AH210" s="59" t="s">
        <v>996</v>
      </c>
      <c r="AI210" s="69" t="s">
        <v>1179</v>
      </c>
      <c r="AJ210" s="70" t="s">
        <v>1277</v>
      </c>
    </row>
    <row r="211" spans="2:36" ht="198" x14ac:dyDescent="0.25">
      <c r="B211" s="41" t="str">
        <f>Calculations!A184</f>
        <v>CfS:28</v>
      </c>
      <c r="C211" s="49" t="str">
        <f>Calculations!B184</f>
        <v>Land between 76 and 86 Owl End, Great Stukeley</v>
      </c>
      <c r="D211" s="49" t="str">
        <f>Calculations!C184</f>
        <v>Residential</v>
      </c>
      <c r="E211" s="50">
        <f>Calculations!D184</f>
        <v>0.33539904564018302</v>
      </c>
      <c r="F211" s="50">
        <f>Calculations!H184</f>
        <v>0.33539904564018302</v>
      </c>
      <c r="G211" s="51">
        <f>Calculations!L184</f>
        <v>100</v>
      </c>
      <c r="H211" s="50">
        <f>Calculations!G184</f>
        <v>0</v>
      </c>
      <c r="I211" s="51">
        <f>Calculations!K184</f>
        <v>0</v>
      </c>
      <c r="J211" s="50">
        <f>Calculations!F184</f>
        <v>0</v>
      </c>
      <c r="K211" s="51">
        <f>Calculations!J184</f>
        <v>0</v>
      </c>
      <c r="L211" s="50">
        <f>Calculations!E184</f>
        <v>0</v>
      </c>
      <c r="M211" s="51">
        <f>Calculations!I184</f>
        <v>0</v>
      </c>
      <c r="N211" s="50">
        <f>Calculations!Q184</f>
        <v>1.67906586377066E-3</v>
      </c>
      <c r="O211" s="51">
        <f>Calculations!V184</f>
        <v>0.50061736477687124</v>
      </c>
      <c r="P211" s="50">
        <f>Calculations!O184</f>
        <v>0</v>
      </c>
      <c r="Q211" s="51">
        <f>Calculations!T184</f>
        <v>0</v>
      </c>
      <c r="R211" s="50">
        <f>Calculations!M184</f>
        <v>0</v>
      </c>
      <c r="S211" s="51">
        <f>Calculations!R184</f>
        <v>0</v>
      </c>
      <c r="T211" s="52">
        <f>Calculations!AA184</f>
        <v>0</v>
      </c>
      <c r="U211" s="51">
        <f>Calculations!AB184</f>
        <v>0</v>
      </c>
      <c r="V211" s="52">
        <f>Calculations!AC184</f>
        <v>0</v>
      </c>
      <c r="W211" s="51">
        <f>Calculations!AD184</f>
        <v>0</v>
      </c>
      <c r="X211" s="52">
        <f>Calculations!AE184</f>
        <v>0</v>
      </c>
      <c r="Y211" s="51">
        <f>Calculations!AF184</f>
        <v>0</v>
      </c>
      <c r="Z211" s="50">
        <f>Calculations!Q184</f>
        <v>1.67906586377066E-3</v>
      </c>
      <c r="AA211" s="51">
        <f>Calculations!V184</f>
        <v>0.50061736477687124</v>
      </c>
      <c r="AB211" s="52">
        <f>Calculations!AH184</f>
        <v>0</v>
      </c>
      <c r="AC211" s="51">
        <f>Calculations!AI184</f>
        <v>0</v>
      </c>
      <c r="AD211" s="51" t="s">
        <v>64</v>
      </c>
      <c r="AE211" s="53" t="s">
        <v>53</v>
      </c>
      <c r="AF211" s="49" t="s">
        <v>974</v>
      </c>
      <c r="AG211" s="54" t="s">
        <v>971</v>
      </c>
      <c r="AH211" s="54" t="s">
        <v>967</v>
      </c>
      <c r="AI211" s="69" t="s">
        <v>1217</v>
      </c>
      <c r="AJ211" s="96" t="s">
        <v>1473</v>
      </c>
    </row>
    <row r="212" spans="2:36" ht="145.19999999999999" x14ac:dyDescent="0.25">
      <c r="B212" s="19" t="str">
        <f>Calculations!A185</f>
        <v>CfS:281</v>
      </c>
      <c r="C212" s="39" t="str">
        <f>Calculations!B185</f>
        <v>Brampton Road, Buckden</v>
      </c>
      <c r="D212" s="39" t="str">
        <f>Calculations!C185</f>
        <v>Commercial</v>
      </c>
      <c r="E212" s="55">
        <f>Calculations!D185</f>
        <v>3.2644481199640998</v>
      </c>
      <c r="F212" s="55">
        <f>Calculations!H185</f>
        <v>3.2644481199640998</v>
      </c>
      <c r="G212" s="56">
        <f>Calculations!L185</f>
        <v>100</v>
      </c>
      <c r="H212" s="55">
        <f>Calculations!G185</f>
        <v>0</v>
      </c>
      <c r="I212" s="56">
        <f>Calculations!K185</f>
        <v>0</v>
      </c>
      <c r="J212" s="55">
        <f>Calculations!F185</f>
        <v>0</v>
      </c>
      <c r="K212" s="56">
        <f>Calculations!J185</f>
        <v>0</v>
      </c>
      <c r="L212" s="55">
        <f>Calculations!E185</f>
        <v>0</v>
      </c>
      <c r="M212" s="56">
        <f>Calculations!I185</f>
        <v>0</v>
      </c>
      <c r="N212" s="55">
        <f>Calculations!Q185</f>
        <v>2.3295073558672299</v>
      </c>
      <c r="O212" s="56">
        <f>Calculations!V185</f>
        <v>71.359913537019182</v>
      </c>
      <c r="P212" s="55">
        <f>Calculations!O185</f>
        <v>1.654854450930602</v>
      </c>
      <c r="Q212" s="56">
        <f>Calculations!T185</f>
        <v>50.693237880245469</v>
      </c>
      <c r="R212" s="55">
        <f>Calculations!M185</f>
        <v>1.1568492053553201</v>
      </c>
      <c r="S212" s="56">
        <f>Calculations!R185</f>
        <v>35.437818670803154</v>
      </c>
      <c r="T212" s="57">
        <f>Calculations!AA185</f>
        <v>0</v>
      </c>
      <c r="U212" s="56">
        <f>Calculations!AB185</f>
        <v>0</v>
      </c>
      <c r="V212" s="57">
        <f>Calculations!AC185</f>
        <v>0</v>
      </c>
      <c r="W212" s="56">
        <f>Calculations!AD185</f>
        <v>0</v>
      </c>
      <c r="X212" s="57">
        <f>Calculations!AE185</f>
        <v>0</v>
      </c>
      <c r="Y212" s="56">
        <f>Calculations!AF185</f>
        <v>0</v>
      </c>
      <c r="Z212" s="55">
        <f>Calculations!Q185</f>
        <v>2.3295073558672299</v>
      </c>
      <c r="AA212" s="56">
        <f>Calculations!V185</f>
        <v>71.359913537019182</v>
      </c>
      <c r="AB212" s="57">
        <f>Calculations!AH185</f>
        <v>0.98244924690678803</v>
      </c>
      <c r="AC212" s="56">
        <f>Calculations!AI185</f>
        <v>30.095416156210575</v>
      </c>
      <c r="AD212" s="56" t="s">
        <v>65</v>
      </c>
      <c r="AE212" s="58" t="s">
        <v>52</v>
      </c>
      <c r="AF212" s="39" t="s">
        <v>974</v>
      </c>
      <c r="AG212" s="59" t="s">
        <v>968</v>
      </c>
      <c r="AH212" s="59" t="s">
        <v>967</v>
      </c>
      <c r="AI212" s="69" t="s">
        <v>1175</v>
      </c>
      <c r="AJ212" s="70" t="s">
        <v>1277</v>
      </c>
    </row>
    <row r="213" spans="2:36" ht="52.8" x14ac:dyDescent="0.25">
      <c r="B213" s="19" t="str">
        <f>Calculations!A186</f>
        <v>CfS:282</v>
      </c>
      <c r="C213" s="39" t="str">
        <f>Calculations!B186</f>
        <v>Garden at 71 Hemingford Road, St Ives (Hemingford Grey)</v>
      </c>
      <c r="D213" s="39" t="str">
        <f>Calculations!C186</f>
        <v>Residential</v>
      </c>
      <c r="E213" s="55">
        <f>Calculations!D186</f>
        <v>0.12690443594064499</v>
      </c>
      <c r="F213" s="55">
        <f>Calculations!H186</f>
        <v>5.4486591489630934E-3</v>
      </c>
      <c r="G213" s="56">
        <f>Calculations!L186</f>
        <v>4.2935135470847596</v>
      </c>
      <c r="H213" s="55">
        <f>Calculations!G186</f>
        <v>2.7013745408959199E-2</v>
      </c>
      <c r="I213" s="56">
        <f>Calculations!K186</f>
        <v>21.286683328858505</v>
      </c>
      <c r="J213" s="55">
        <f>Calculations!F186</f>
        <v>9.4442031382722696E-2</v>
      </c>
      <c r="K213" s="56">
        <f>Calculations!J186</f>
        <v>74.419803124056742</v>
      </c>
      <c r="L213" s="55">
        <f>Calculations!E186</f>
        <v>0</v>
      </c>
      <c r="M213" s="56">
        <f>Calculations!I186</f>
        <v>0</v>
      </c>
      <c r="N213" s="55">
        <f>Calculations!Q186</f>
        <v>0</v>
      </c>
      <c r="O213" s="56">
        <f>Calculations!V186</f>
        <v>0</v>
      </c>
      <c r="P213" s="55">
        <f>Calculations!O186</f>
        <v>0</v>
      </c>
      <c r="Q213" s="56">
        <f>Calculations!T186</f>
        <v>0</v>
      </c>
      <c r="R213" s="55">
        <f>Calculations!M186</f>
        <v>0</v>
      </c>
      <c r="S213" s="56">
        <f>Calculations!R186</f>
        <v>0</v>
      </c>
      <c r="T213" s="57">
        <f>Calculations!AA186</f>
        <v>0</v>
      </c>
      <c r="U213" s="56">
        <f>Calculations!AB186</f>
        <v>0</v>
      </c>
      <c r="V213" s="57">
        <f>Calculations!AC186</f>
        <v>2.4729903869732499E-2</v>
      </c>
      <c r="W213" s="56">
        <f>Calculations!AD186</f>
        <v>19.487028712927756</v>
      </c>
      <c r="X213" s="57">
        <f>Calculations!AE186</f>
        <v>0</v>
      </c>
      <c r="Y213" s="56">
        <f>Calculations!AF186</f>
        <v>0</v>
      </c>
      <c r="Z213" s="55">
        <f>Calculations!Q186</f>
        <v>0</v>
      </c>
      <c r="AA213" s="56">
        <f>Calculations!V186</f>
        <v>0</v>
      </c>
      <c r="AB213" s="57">
        <f>Calculations!AH186</f>
        <v>0.12690443594064499</v>
      </c>
      <c r="AC213" s="56">
        <f>Calculations!AI186</f>
        <v>100</v>
      </c>
      <c r="AD213" s="56" t="s">
        <v>65</v>
      </c>
      <c r="AE213" s="58" t="s">
        <v>53</v>
      </c>
      <c r="AF213" s="39" t="s">
        <v>974</v>
      </c>
      <c r="AG213" s="59" t="s">
        <v>985</v>
      </c>
      <c r="AH213" s="59" t="s">
        <v>964</v>
      </c>
      <c r="AI213" s="69" t="s">
        <v>1017</v>
      </c>
      <c r="AJ213" s="69" t="s">
        <v>1016</v>
      </c>
    </row>
    <row r="214" spans="2:36" ht="66" x14ac:dyDescent="0.25">
      <c r="B214" s="19" t="str">
        <f>Calculations!A187</f>
        <v>CfS:283</v>
      </c>
      <c r="C214" s="39" t="str">
        <f>Calculations!B187</f>
        <v>Land East of Brook Road, Eaton Ford, St Neots</v>
      </c>
      <c r="D214" s="39" t="str">
        <f>Calculations!C187</f>
        <v>Residential</v>
      </c>
      <c r="E214" s="55">
        <f>Calculations!D187</f>
        <v>13.931516575027301</v>
      </c>
      <c r="F214" s="55">
        <f>Calculations!H187</f>
        <v>4.8519918759348686</v>
      </c>
      <c r="G214" s="56">
        <f>Calculations!L187</f>
        <v>34.827449329043063</v>
      </c>
      <c r="H214" s="55">
        <f>Calculations!G187</f>
        <v>5.5979071683194297</v>
      </c>
      <c r="I214" s="56">
        <f>Calculations!K187</f>
        <v>40.181606490379238</v>
      </c>
      <c r="J214" s="55">
        <f>Calculations!F187</f>
        <v>0.23882252079254199</v>
      </c>
      <c r="K214" s="56">
        <f>Calculations!J187</f>
        <v>1.7142607519172692</v>
      </c>
      <c r="L214" s="55">
        <f>Calculations!E187</f>
        <v>3.2427950099804601</v>
      </c>
      <c r="M214" s="56">
        <f>Calculations!I187</f>
        <v>23.276683428660423</v>
      </c>
      <c r="N214" s="55">
        <f>Calculations!Q187</f>
        <v>0.80200188243382298</v>
      </c>
      <c r="O214" s="56">
        <f>Calculations!V187</f>
        <v>5.7567449897840817</v>
      </c>
      <c r="P214" s="55">
        <f>Calculations!O187</f>
        <v>0.30406771211570699</v>
      </c>
      <c r="Q214" s="56">
        <f>Calculations!T187</f>
        <v>2.1825887402722421</v>
      </c>
      <c r="R214" s="55">
        <f>Calculations!M187</f>
        <v>0.118054105475317</v>
      </c>
      <c r="S214" s="56">
        <f>Calculations!R187</f>
        <v>0.8473887594329309</v>
      </c>
      <c r="T214" s="57">
        <f>Calculations!AA187</f>
        <v>0.23882252092327599</v>
      </c>
      <c r="U214" s="56">
        <f>Calculations!AB187</f>
        <v>1.7142607528556737</v>
      </c>
      <c r="V214" s="57">
        <f>Calculations!AC187</f>
        <v>2.6185058859850998</v>
      </c>
      <c r="W214" s="56">
        <f>Calculations!AD187</f>
        <v>18.79555518513223</v>
      </c>
      <c r="X214" s="57">
        <f>Calculations!AE187</f>
        <v>0.53669069880140796</v>
      </c>
      <c r="Y214" s="56">
        <f>Calculations!AF187</f>
        <v>3.8523494259300066</v>
      </c>
      <c r="Z214" s="55">
        <f>Calculations!Q187</f>
        <v>0.80200188243382298</v>
      </c>
      <c r="AA214" s="56">
        <f>Calculations!V187</f>
        <v>5.7567449897840817</v>
      </c>
      <c r="AB214" s="57">
        <f>Calculations!AH187</f>
        <v>0.45476594993374903</v>
      </c>
      <c r="AC214" s="56">
        <f>Calculations!AI187</f>
        <v>3.264296083521387</v>
      </c>
      <c r="AD214" s="56" t="s">
        <v>65</v>
      </c>
      <c r="AE214" s="58" t="s">
        <v>53</v>
      </c>
      <c r="AF214" s="39" t="s">
        <v>978</v>
      </c>
      <c r="AG214" s="59" t="s">
        <v>957</v>
      </c>
      <c r="AH214" s="59" t="s">
        <v>996</v>
      </c>
      <c r="AI214" s="69" t="s">
        <v>1092</v>
      </c>
      <c r="AJ214" s="70" t="s">
        <v>1277</v>
      </c>
    </row>
    <row r="215" spans="2:36" ht="52.8" x14ac:dyDescent="0.25">
      <c r="B215" s="19" t="str">
        <f>Calculations!A188</f>
        <v>CfS:284</v>
      </c>
      <c r="C215" s="39" t="str">
        <f>Calculations!B188</f>
        <v>Land North of the A428, St Neots</v>
      </c>
      <c r="D215" s="39" t="str">
        <f>Calculations!C188</f>
        <v>Commercial</v>
      </c>
      <c r="E215" s="55">
        <f>Calculations!D188</f>
        <v>20.067042721316799</v>
      </c>
      <c r="F215" s="55">
        <f>Calculations!H188</f>
        <v>0.2205705962357612</v>
      </c>
      <c r="G215" s="56">
        <f>Calculations!L188</f>
        <v>1.0991684190787796</v>
      </c>
      <c r="H215" s="55">
        <f>Calculations!G188</f>
        <v>0.17277351304103999</v>
      </c>
      <c r="I215" s="56">
        <f>Calculations!K188</f>
        <v>0.86098143827394313</v>
      </c>
      <c r="J215" s="55">
        <f>Calculations!F188</f>
        <v>6.7631165774996505E-2</v>
      </c>
      <c r="K215" s="56">
        <f>Calculations!J188</f>
        <v>0.33702607162515946</v>
      </c>
      <c r="L215" s="55">
        <f>Calculations!E188</f>
        <v>19.606067446265001</v>
      </c>
      <c r="M215" s="56">
        <f>Calculations!I188</f>
        <v>97.702824071022121</v>
      </c>
      <c r="N215" s="55">
        <f>Calculations!Q188</f>
        <v>2.7699423953603675</v>
      </c>
      <c r="O215" s="56">
        <f>Calculations!V188</f>
        <v>13.803440964512003</v>
      </c>
      <c r="P215" s="55">
        <f>Calculations!O188</f>
        <v>0.24416104865833735</v>
      </c>
      <c r="Q215" s="56">
        <f>Calculations!T188</f>
        <v>1.2167266101395708</v>
      </c>
      <c r="R215" s="55">
        <f>Calculations!M188</f>
        <v>8.6330044128553694E-3</v>
      </c>
      <c r="S215" s="56">
        <f>Calculations!R188</f>
        <v>4.3020810453972422E-2</v>
      </c>
      <c r="T215" s="57">
        <f>Calculations!AA188</f>
        <v>6.7631056228733999E-2</v>
      </c>
      <c r="U215" s="56">
        <f>Calculations!AB188</f>
        <v>0.33702552572378264</v>
      </c>
      <c r="V215" s="57">
        <f>Calculations!AC188</f>
        <v>5.6269009231834199E-2</v>
      </c>
      <c r="W215" s="56">
        <f>Calculations!AD188</f>
        <v>0.28040509014345599</v>
      </c>
      <c r="X215" s="57">
        <f>Calculations!AE188</f>
        <v>0.123981844761135</v>
      </c>
      <c r="Y215" s="56">
        <f>Calculations!AF188</f>
        <v>0.6178381462727025</v>
      </c>
      <c r="Z215" s="55">
        <f>Calculations!Q188</f>
        <v>2.7699423953603675</v>
      </c>
      <c r="AA215" s="56">
        <f>Calculations!V188</f>
        <v>13.803440964512003</v>
      </c>
      <c r="AB215" s="57">
        <f>Calculations!AH188</f>
        <v>15.4798897809713</v>
      </c>
      <c r="AC215" s="56">
        <f>Calculations!AI188</f>
        <v>77.140862238397176</v>
      </c>
      <c r="AD215" s="56" t="s">
        <v>65</v>
      </c>
      <c r="AE215" s="58" t="s">
        <v>52</v>
      </c>
      <c r="AF215" s="39" t="s">
        <v>978</v>
      </c>
      <c r="AG215" s="59" t="s">
        <v>957</v>
      </c>
      <c r="AH215" s="59" t="s">
        <v>996</v>
      </c>
      <c r="AI215" s="69" t="s">
        <v>1093</v>
      </c>
      <c r="AJ215" s="70" t="s">
        <v>1277</v>
      </c>
    </row>
    <row r="216" spans="2:36" ht="316.8" x14ac:dyDescent="0.25">
      <c r="B216" s="41" t="str">
        <f>Calculations!A189</f>
        <v>CfS:285</v>
      </c>
      <c r="C216" s="49" t="str">
        <f>Calculations!B189</f>
        <v>Land South West of Godmanchester, West of the A1198</v>
      </c>
      <c r="D216" s="49" t="str">
        <f>Calculations!C189</f>
        <v>Residential</v>
      </c>
      <c r="E216" s="50">
        <f>Calculations!D189</f>
        <v>7.0514062543124503</v>
      </c>
      <c r="F216" s="50">
        <f>Calculations!H189</f>
        <v>7.0514062543124503</v>
      </c>
      <c r="G216" s="51">
        <f>Calculations!L189</f>
        <v>100</v>
      </c>
      <c r="H216" s="50">
        <f>Calculations!G189</f>
        <v>0</v>
      </c>
      <c r="I216" s="51">
        <f>Calculations!K189</f>
        <v>0</v>
      </c>
      <c r="J216" s="50">
        <f>Calculations!F189</f>
        <v>0</v>
      </c>
      <c r="K216" s="51">
        <f>Calculations!J189</f>
        <v>0</v>
      </c>
      <c r="L216" s="50">
        <f>Calculations!E189</f>
        <v>0</v>
      </c>
      <c r="M216" s="51">
        <f>Calculations!I189</f>
        <v>0</v>
      </c>
      <c r="N216" s="50">
        <f>Calculations!Q189</f>
        <v>0.16863325733116019</v>
      </c>
      <c r="O216" s="51">
        <f>Calculations!V189</f>
        <v>2.3914840706848883</v>
      </c>
      <c r="P216" s="50">
        <f>Calculations!O189</f>
        <v>8.1796150325661704E-2</v>
      </c>
      <c r="Q216" s="51">
        <f>Calculations!T189</f>
        <v>1.1599976994041064</v>
      </c>
      <c r="R216" s="50">
        <f>Calculations!M189</f>
        <v>3.9142176088737303E-2</v>
      </c>
      <c r="S216" s="51">
        <f>Calculations!R189</f>
        <v>0.55509744690711871</v>
      </c>
      <c r="T216" s="52">
        <f>Calculations!AA189</f>
        <v>0</v>
      </c>
      <c r="U216" s="51">
        <f>Calculations!AB189</f>
        <v>0</v>
      </c>
      <c r="V216" s="52">
        <f>Calculations!AC189</f>
        <v>0</v>
      </c>
      <c r="W216" s="51">
        <f>Calculations!AD189</f>
        <v>0</v>
      </c>
      <c r="X216" s="52">
        <f>Calculations!AE189</f>
        <v>0</v>
      </c>
      <c r="Y216" s="51">
        <f>Calculations!AF189</f>
        <v>0</v>
      </c>
      <c r="Z216" s="50">
        <f>Calculations!Q189</f>
        <v>0.16863325733116019</v>
      </c>
      <c r="AA216" s="51">
        <f>Calculations!V189</f>
        <v>2.3914840706848883</v>
      </c>
      <c r="AB216" s="52">
        <f>Calculations!AH189</f>
        <v>0</v>
      </c>
      <c r="AC216" s="51">
        <f>Calculations!AI189</f>
        <v>0</v>
      </c>
      <c r="AD216" s="51" t="s">
        <v>64</v>
      </c>
      <c r="AE216" s="53" t="s">
        <v>53</v>
      </c>
      <c r="AF216" s="49" t="s">
        <v>974</v>
      </c>
      <c r="AG216" s="54" t="s">
        <v>966</v>
      </c>
      <c r="AH216" s="54" t="s">
        <v>967</v>
      </c>
      <c r="AI216" s="94" t="s">
        <v>1236</v>
      </c>
      <c r="AJ216" s="95" t="s">
        <v>1237</v>
      </c>
    </row>
    <row r="217" spans="2:36" ht="237.6" x14ac:dyDescent="0.25">
      <c r="B217" s="19" t="str">
        <f>Calculations!A190</f>
        <v>CfS:286</v>
      </c>
      <c r="C217" s="39" t="str">
        <f>Calculations!B190</f>
        <v>Land to the West of Longland Crescent, Ramsey</v>
      </c>
      <c r="D217" s="39" t="str">
        <f>Calculations!C190</f>
        <v>Residential</v>
      </c>
      <c r="E217" s="55">
        <f>Calculations!D190</f>
        <v>9.4681911462369808</v>
      </c>
      <c r="F217" s="55">
        <f>Calculations!H190</f>
        <v>9.3347723944045935</v>
      </c>
      <c r="G217" s="56">
        <f>Calculations!L190</f>
        <v>98.590873908524628</v>
      </c>
      <c r="H217" s="55">
        <f>Calculations!G190</f>
        <v>0.13341875183238699</v>
      </c>
      <c r="I217" s="56">
        <f>Calculations!K190</f>
        <v>1.4091260914753785</v>
      </c>
      <c r="J217" s="55">
        <f>Calculations!F190</f>
        <v>0</v>
      </c>
      <c r="K217" s="56">
        <f>Calculations!J190</f>
        <v>0</v>
      </c>
      <c r="L217" s="55">
        <f>Calculations!E190</f>
        <v>0</v>
      </c>
      <c r="M217" s="56">
        <f>Calculations!I190</f>
        <v>0</v>
      </c>
      <c r="N217" s="55">
        <f>Calculations!Q190</f>
        <v>0.55051276266768123</v>
      </c>
      <c r="O217" s="56">
        <f>Calculations!V190</f>
        <v>5.8143393406931372</v>
      </c>
      <c r="P217" s="55">
        <f>Calculations!O190</f>
        <v>0.19621258712023421</v>
      </c>
      <c r="Q217" s="56">
        <f>Calculations!T190</f>
        <v>2.0723344521642506</v>
      </c>
      <c r="R217" s="55">
        <f>Calculations!M190</f>
        <v>9.7023219702264393E-2</v>
      </c>
      <c r="S217" s="56">
        <f>Calculations!R190</f>
        <v>1.0247281471585532</v>
      </c>
      <c r="T217" s="57">
        <f>Calculations!AA190</f>
        <v>0</v>
      </c>
      <c r="U217" s="56">
        <f>Calculations!AB190</f>
        <v>0</v>
      </c>
      <c r="V217" s="57">
        <f>Calculations!AC190</f>
        <v>0.108228812628635</v>
      </c>
      <c r="W217" s="56">
        <f>Calculations!AD190</f>
        <v>1.1430780278622621</v>
      </c>
      <c r="X217" s="57">
        <f>Calculations!AE190</f>
        <v>2.2167052168342301E-2</v>
      </c>
      <c r="Y217" s="56">
        <f>Calculations!AF190</f>
        <v>0.23412129968618484</v>
      </c>
      <c r="Z217" s="55">
        <f>Calculations!Q190</f>
        <v>0.55051276266768123</v>
      </c>
      <c r="AA217" s="56">
        <f>Calculations!V190</f>
        <v>5.8143393406931372</v>
      </c>
      <c r="AB217" s="57">
        <f>Calculations!AH190</f>
        <v>0</v>
      </c>
      <c r="AC217" s="56">
        <f>Calculations!AI190</f>
        <v>0</v>
      </c>
      <c r="AD217" s="56" t="s">
        <v>64</v>
      </c>
      <c r="AE217" s="58" t="s">
        <v>53</v>
      </c>
      <c r="AF217" s="39" t="s">
        <v>974</v>
      </c>
      <c r="AG217" s="59" t="s">
        <v>986</v>
      </c>
      <c r="AH217" s="59" t="s">
        <v>965</v>
      </c>
      <c r="AI217" s="70" t="s">
        <v>1507</v>
      </c>
      <c r="AJ217" s="70" t="s">
        <v>1277</v>
      </c>
    </row>
    <row r="218" spans="2:36" ht="92.4" x14ac:dyDescent="0.25">
      <c r="B218" s="19" t="str">
        <f>Calculations!A191</f>
        <v>CfS:287</v>
      </c>
      <c r="C218" s="39" t="str">
        <f>Calculations!B191</f>
        <v>Village Field, Raveley Road, Upwood</v>
      </c>
      <c r="D218" s="39" t="str">
        <f>Calculations!C191</f>
        <v>Residential</v>
      </c>
      <c r="E218" s="55">
        <f>Calculations!D191</f>
        <v>0.99747582541761204</v>
      </c>
      <c r="F218" s="55">
        <f>Calculations!H191</f>
        <v>0.99747582541761204</v>
      </c>
      <c r="G218" s="56">
        <f>Calculations!L191</f>
        <v>100</v>
      </c>
      <c r="H218" s="55">
        <f>Calculations!G191</f>
        <v>0</v>
      </c>
      <c r="I218" s="56">
        <f>Calculations!K191</f>
        <v>0</v>
      </c>
      <c r="J218" s="55">
        <f>Calculations!F191</f>
        <v>0</v>
      </c>
      <c r="K218" s="56">
        <f>Calculations!J191</f>
        <v>0</v>
      </c>
      <c r="L218" s="55">
        <f>Calculations!E191</f>
        <v>0</v>
      </c>
      <c r="M218" s="56">
        <f>Calculations!I191</f>
        <v>0</v>
      </c>
      <c r="N218" s="55">
        <f>Calculations!Q191</f>
        <v>0.48707139270400701</v>
      </c>
      <c r="O218" s="56">
        <f>Calculations!V191</f>
        <v>48.830395714110203</v>
      </c>
      <c r="P218" s="55">
        <f>Calculations!O191</f>
        <v>0.313077916789473</v>
      </c>
      <c r="Q218" s="56">
        <f>Calculations!T191</f>
        <v>31.387017991979612</v>
      </c>
      <c r="R218" s="55">
        <f>Calculations!M191</f>
        <v>0.20378417829314199</v>
      </c>
      <c r="S218" s="56">
        <f>Calculations!R191</f>
        <v>20.42998668241648</v>
      </c>
      <c r="T218" s="57">
        <f>Calculations!AA191</f>
        <v>0</v>
      </c>
      <c r="U218" s="56">
        <f>Calculations!AB191</f>
        <v>0</v>
      </c>
      <c r="V218" s="57">
        <f>Calculations!AC191</f>
        <v>0</v>
      </c>
      <c r="W218" s="56">
        <f>Calculations!AD191</f>
        <v>0</v>
      </c>
      <c r="X218" s="57">
        <f>Calculations!AE191</f>
        <v>0</v>
      </c>
      <c r="Y218" s="56">
        <f>Calculations!AF191</f>
        <v>0</v>
      </c>
      <c r="Z218" s="55">
        <f>Calculations!Q191</f>
        <v>0.48707139270400701</v>
      </c>
      <c r="AA218" s="56">
        <f>Calculations!V191</f>
        <v>48.830395714110203</v>
      </c>
      <c r="AB218" s="57">
        <f>Calculations!AH191</f>
        <v>0</v>
      </c>
      <c r="AC218" s="56">
        <f>Calculations!AI191</f>
        <v>0</v>
      </c>
      <c r="AD218" s="56" t="s">
        <v>64</v>
      </c>
      <c r="AE218" s="58" t="s">
        <v>53</v>
      </c>
      <c r="AF218" s="39" t="s">
        <v>974</v>
      </c>
      <c r="AG218" s="59" t="s">
        <v>966</v>
      </c>
      <c r="AH218" s="59" t="s">
        <v>967</v>
      </c>
      <c r="AI218" s="70" t="s">
        <v>1340</v>
      </c>
      <c r="AJ218" s="70" t="s">
        <v>1277</v>
      </c>
    </row>
    <row r="219" spans="2:36" ht="79.2" x14ac:dyDescent="0.25">
      <c r="B219" s="19" t="str">
        <f>Calculations!A192</f>
        <v>CfS:288</v>
      </c>
      <c r="C219" s="39" t="str">
        <f>Calculations!B192</f>
        <v>Upwood Field, Meadow Road, Great Raveley</v>
      </c>
      <c r="D219" s="39" t="str">
        <f>Calculations!C192</f>
        <v>Residential</v>
      </c>
      <c r="E219" s="55">
        <f>Calculations!D192</f>
        <v>7.2257571004843504</v>
      </c>
      <c r="F219" s="55">
        <f>Calculations!H192</f>
        <v>7.2257571004843504</v>
      </c>
      <c r="G219" s="56">
        <f>Calculations!L192</f>
        <v>100</v>
      </c>
      <c r="H219" s="55">
        <f>Calculations!G192</f>
        <v>0</v>
      </c>
      <c r="I219" s="56">
        <f>Calculations!K192</f>
        <v>0</v>
      </c>
      <c r="J219" s="55">
        <f>Calculations!F192</f>
        <v>0</v>
      </c>
      <c r="K219" s="56">
        <f>Calculations!J192</f>
        <v>0</v>
      </c>
      <c r="L219" s="55">
        <f>Calculations!E192</f>
        <v>0</v>
      </c>
      <c r="M219" s="56">
        <f>Calculations!I192</f>
        <v>0</v>
      </c>
      <c r="N219" s="55">
        <f>Calculations!Q192</f>
        <v>1.078150459805026</v>
      </c>
      <c r="O219" s="56">
        <f>Calculations!V192</f>
        <v>14.920934163878224</v>
      </c>
      <c r="P219" s="55">
        <f>Calculations!O192</f>
        <v>0.40612523419125401</v>
      </c>
      <c r="Q219" s="56">
        <f>Calculations!T192</f>
        <v>5.6205215390374947</v>
      </c>
      <c r="R219" s="55">
        <f>Calculations!M192</f>
        <v>0.24683968769393799</v>
      </c>
      <c r="S219" s="56">
        <f>Calculations!R192</f>
        <v>3.4161082951071253</v>
      </c>
      <c r="T219" s="57">
        <f>Calculations!AA192</f>
        <v>0</v>
      </c>
      <c r="U219" s="56">
        <f>Calculations!AB192</f>
        <v>0</v>
      </c>
      <c r="V219" s="57">
        <f>Calculations!AC192</f>
        <v>0</v>
      </c>
      <c r="W219" s="56">
        <f>Calculations!AD192</f>
        <v>0</v>
      </c>
      <c r="X219" s="57">
        <f>Calculations!AE192</f>
        <v>0</v>
      </c>
      <c r="Y219" s="56">
        <f>Calculations!AF192</f>
        <v>0</v>
      </c>
      <c r="Z219" s="55">
        <f>Calculations!Q192</f>
        <v>1.078150459805026</v>
      </c>
      <c r="AA219" s="56">
        <f>Calculations!V192</f>
        <v>14.920934163878224</v>
      </c>
      <c r="AB219" s="57">
        <f>Calculations!AH192</f>
        <v>0</v>
      </c>
      <c r="AC219" s="56">
        <f>Calculations!AI192</f>
        <v>0</v>
      </c>
      <c r="AD219" s="56" t="s">
        <v>64</v>
      </c>
      <c r="AE219" s="58" t="s">
        <v>53</v>
      </c>
      <c r="AF219" s="39" t="s">
        <v>974</v>
      </c>
      <c r="AG219" s="59" t="s">
        <v>966</v>
      </c>
      <c r="AH219" s="59" t="s">
        <v>967</v>
      </c>
      <c r="AI219" s="69" t="s">
        <v>1192</v>
      </c>
      <c r="AJ219" s="70" t="s">
        <v>1277</v>
      </c>
    </row>
    <row r="220" spans="2:36" ht="92.4" x14ac:dyDescent="0.25">
      <c r="B220" s="19" t="str">
        <f>Calculations!A193</f>
        <v>CfS:29</v>
      </c>
      <c r="C220" s="39" t="str">
        <f>Calculations!B193</f>
        <v>Mill Lane Field, Hemingford Grey</v>
      </c>
      <c r="D220" s="39" t="str">
        <f>Calculations!C193</f>
        <v>Natural/Open Space</v>
      </c>
      <c r="E220" s="55">
        <f>Calculations!D193</f>
        <v>5.4659294577475404</v>
      </c>
      <c r="F220" s="55">
        <f>Calculations!H193</f>
        <v>0.59523281950101037</v>
      </c>
      <c r="G220" s="56">
        <f>Calculations!L193</f>
        <v>10.88987379186376</v>
      </c>
      <c r="H220" s="55">
        <f>Calculations!G193</f>
        <v>4.87069663824653</v>
      </c>
      <c r="I220" s="56">
        <f>Calculations!K193</f>
        <v>89.110126208136236</v>
      </c>
      <c r="J220" s="55">
        <f>Calculations!F193</f>
        <v>0</v>
      </c>
      <c r="K220" s="56">
        <f>Calculations!J193</f>
        <v>0</v>
      </c>
      <c r="L220" s="55">
        <f>Calculations!E193</f>
        <v>0</v>
      </c>
      <c r="M220" s="56">
        <f>Calculations!I193</f>
        <v>0</v>
      </c>
      <c r="N220" s="55">
        <f>Calculations!Q193</f>
        <v>0.2205091182052672</v>
      </c>
      <c r="O220" s="56">
        <f>Calculations!V193</f>
        <v>4.0342474214099528</v>
      </c>
      <c r="P220" s="55">
        <f>Calculations!O193</f>
        <v>6.2023856923176197E-2</v>
      </c>
      <c r="Q220" s="56">
        <f>Calculations!T193</f>
        <v>1.1347357737166199</v>
      </c>
      <c r="R220" s="55">
        <f>Calculations!M193</f>
        <v>0</v>
      </c>
      <c r="S220" s="56">
        <f>Calculations!R193</f>
        <v>0</v>
      </c>
      <c r="T220" s="57">
        <f>Calculations!AA193</f>
        <v>0</v>
      </c>
      <c r="U220" s="56">
        <f>Calculations!AB193</f>
        <v>0</v>
      </c>
      <c r="V220" s="57">
        <f>Calculations!AC193</f>
        <v>0</v>
      </c>
      <c r="W220" s="56">
        <f>Calculations!AD193</f>
        <v>0</v>
      </c>
      <c r="X220" s="57">
        <f>Calculations!AE193</f>
        <v>0</v>
      </c>
      <c r="Y220" s="56">
        <f>Calculations!AF193</f>
        <v>0</v>
      </c>
      <c r="Z220" s="55">
        <f>Calculations!Q193</f>
        <v>0.2205091182052672</v>
      </c>
      <c r="AA220" s="56">
        <f>Calculations!V193</f>
        <v>4.0342474214099528</v>
      </c>
      <c r="AB220" s="57">
        <f>Calculations!AH193</f>
        <v>5.4620438929321597</v>
      </c>
      <c r="AC220" s="56">
        <f>Calculations!AI193</f>
        <v>99.928913008383731</v>
      </c>
      <c r="AD220" s="56" t="s">
        <v>65</v>
      </c>
      <c r="AE220" s="58" t="s">
        <v>950</v>
      </c>
      <c r="AF220" s="39" t="s">
        <v>960</v>
      </c>
      <c r="AG220" s="59" t="s">
        <v>977</v>
      </c>
      <c r="AH220" s="59" t="s">
        <v>976</v>
      </c>
      <c r="AI220" s="45" t="s">
        <v>1381</v>
      </c>
      <c r="AJ220" s="45" t="s">
        <v>1382</v>
      </c>
    </row>
    <row r="221" spans="2:36" ht="79.2" x14ac:dyDescent="0.25">
      <c r="B221" s="19" t="str">
        <f>Calculations!A194</f>
        <v>CfS:290</v>
      </c>
      <c r="C221" s="39" t="str">
        <f>Calculations!B194</f>
        <v>Land East of Bluntisham Road (northern part), Needingworth</v>
      </c>
      <c r="D221" s="39" t="str">
        <f>Calculations!C194</f>
        <v>Residential</v>
      </c>
      <c r="E221" s="55">
        <f>Calculations!D194</f>
        <v>13.8959841145446</v>
      </c>
      <c r="F221" s="55">
        <f>Calculations!H194</f>
        <v>5.33438401953563</v>
      </c>
      <c r="G221" s="56">
        <f>Calculations!L194</f>
        <v>38.38795421442844</v>
      </c>
      <c r="H221" s="55">
        <f>Calculations!G194</f>
        <v>1.9069075573460199</v>
      </c>
      <c r="I221" s="56">
        <f>Calculations!K194</f>
        <v>13.722724073569607</v>
      </c>
      <c r="J221" s="55">
        <f>Calculations!F194</f>
        <v>1.3495724810407399</v>
      </c>
      <c r="K221" s="56">
        <f>Calculations!J194</f>
        <v>9.7119604478258879</v>
      </c>
      <c r="L221" s="55">
        <f>Calculations!E194</f>
        <v>5.3051200566222096</v>
      </c>
      <c r="M221" s="56">
        <f>Calculations!I194</f>
        <v>38.177361264176071</v>
      </c>
      <c r="N221" s="55">
        <f>Calculations!Q194</f>
        <v>1.5836172435076419</v>
      </c>
      <c r="O221" s="56">
        <f>Calculations!V194</f>
        <v>11.396222321887278</v>
      </c>
      <c r="P221" s="55">
        <f>Calculations!O194</f>
        <v>1.1231453630783399</v>
      </c>
      <c r="Q221" s="56">
        <f>Calculations!T194</f>
        <v>8.0825176095500151</v>
      </c>
      <c r="R221" s="55">
        <f>Calculations!M194</f>
        <v>0.78253199591239397</v>
      </c>
      <c r="S221" s="56">
        <f>Calculations!R194</f>
        <v>5.6313535584236609</v>
      </c>
      <c r="T221" s="57">
        <f>Calculations!AA194</f>
        <v>1.15090746843283</v>
      </c>
      <c r="U221" s="56">
        <f>Calculations!AB194</f>
        <v>8.2823027066373953</v>
      </c>
      <c r="V221" s="57">
        <f>Calculations!AC194</f>
        <v>0</v>
      </c>
      <c r="W221" s="56">
        <f>Calculations!AD194</f>
        <v>0</v>
      </c>
      <c r="X221" s="57">
        <f>Calculations!AE194</f>
        <v>0</v>
      </c>
      <c r="Y221" s="56">
        <f>Calculations!AF194</f>
        <v>0</v>
      </c>
      <c r="Z221" s="55">
        <f>Calculations!Q194</f>
        <v>1.5836172435076419</v>
      </c>
      <c r="AA221" s="56">
        <f>Calculations!V194</f>
        <v>11.396222321887278</v>
      </c>
      <c r="AB221" s="57">
        <f>Calculations!AH194</f>
        <v>7.6172269638930903</v>
      </c>
      <c r="AC221" s="56">
        <f>Calculations!AI194</f>
        <v>54.816031028132208</v>
      </c>
      <c r="AD221" s="56" t="s">
        <v>65</v>
      </c>
      <c r="AE221" s="58" t="s">
        <v>53</v>
      </c>
      <c r="AF221" s="39" t="s">
        <v>978</v>
      </c>
      <c r="AG221" s="59" t="s">
        <v>957</v>
      </c>
      <c r="AH221" s="59" t="s">
        <v>996</v>
      </c>
      <c r="AI221" s="69" t="s">
        <v>1094</v>
      </c>
      <c r="AJ221" s="70" t="s">
        <v>1277</v>
      </c>
    </row>
    <row r="222" spans="2:36" ht="132" x14ac:dyDescent="0.25">
      <c r="B222" s="19" t="str">
        <f>Calculations!A195</f>
        <v>CfS:291</v>
      </c>
      <c r="C222" s="39" t="str">
        <f>Calculations!B195</f>
        <v>Land East of Bluntisham Road (larger site), Needingworth</v>
      </c>
      <c r="D222" s="39" t="str">
        <f>Calculations!C195</f>
        <v>Residential</v>
      </c>
      <c r="E222" s="55">
        <f>Calculations!D195</f>
        <v>30.3350773125517</v>
      </c>
      <c r="F222" s="55">
        <f>Calculations!H195</f>
        <v>9.5791825183372072</v>
      </c>
      <c r="G222" s="56">
        <f>Calculations!L195</f>
        <v>31.577907053408573</v>
      </c>
      <c r="H222" s="55">
        <f>Calculations!G195</f>
        <v>4.3432085899958004</v>
      </c>
      <c r="I222" s="56">
        <f>Calculations!K195</f>
        <v>14.317446912188082</v>
      </c>
      <c r="J222" s="55">
        <f>Calculations!F195</f>
        <v>2.4848879860259898</v>
      </c>
      <c r="K222" s="56">
        <f>Calculations!J195</f>
        <v>8.1914674567116439</v>
      </c>
      <c r="L222" s="55">
        <f>Calculations!E195</f>
        <v>13.9277982181927</v>
      </c>
      <c r="M222" s="56">
        <f>Calculations!I195</f>
        <v>45.913178577691696</v>
      </c>
      <c r="N222" s="55">
        <f>Calculations!Q195</f>
        <v>4.6717593928954102</v>
      </c>
      <c r="O222" s="56">
        <f>Calculations!V195</f>
        <v>15.400519157280614</v>
      </c>
      <c r="P222" s="55">
        <f>Calculations!O195</f>
        <v>3.2464856687652</v>
      </c>
      <c r="Q222" s="56">
        <f>Calculations!T195</f>
        <v>10.702084703182564</v>
      </c>
      <c r="R222" s="55">
        <f>Calculations!M195</f>
        <v>2.0404965325928499</v>
      </c>
      <c r="S222" s="56">
        <f>Calculations!R195</f>
        <v>6.7265249122953659</v>
      </c>
      <c r="T222" s="57">
        <f>Calculations!AA195</f>
        <v>1.9487001363158101</v>
      </c>
      <c r="U222" s="56">
        <f>Calculations!AB195</f>
        <v>6.4239168281582035</v>
      </c>
      <c r="V222" s="57">
        <f>Calculations!AC195</f>
        <v>2.5240186619677099E-2</v>
      </c>
      <c r="W222" s="56">
        <f>Calculations!AD195</f>
        <v>8.3204622686863919E-2</v>
      </c>
      <c r="X222" s="57">
        <f>Calculations!AE195</f>
        <v>5.0401492563774799E-3</v>
      </c>
      <c r="Y222" s="56">
        <f>Calculations!AF195</f>
        <v>1.6614921414068805E-2</v>
      </c>
      <c r="Z222" s="55">
        <f>Calculations!Q195</f>
        <v>4.6717593928954102</v>
      </c>
      <c r="AA222" s="56">
        <f>Calculations!V195</f>
        <v>15.400519157280614</v>
      </c>
      <c r="AB222" s="57">
        <f>Calculations!AH195</f>
        <v>18.714707060208699</v>
      </c>
      <c r="AC222" s="56">
        <f>Calculations!AI195</f>
        <v>61.693289479322154</v>
      </c>
      <c r="AD222" s="56" t="s">
        <v>65</v>
      </c>
      <c r="AE222" s="58" t="s">
        <v>53</v>
      </c>
      <c r="AF222" s="39" t="s">
        <v>978</v>
      </c>
      <c r="AG222" s="59" t="s">
        <v>957</v>
      </c>
      <c r="AH222" s="59" t="s">
        <v>996</v>
      </c>
      <c r="AI222" s="69" t="s">
        <v>1095</v>
      </c>
      <c r="AJ222" s="70" t="s">
        <v>1277</v>
      </c>
    </row>
    <row r="223" spans="2:36" ht="79.2" x14ac:dyDescent="0.25">
      <c r="B223" s="19" t="str">
        <f>Calculations!A196</f>
        <v>CfS:292</v>
      </c>
      <c r="C223" s="39" t="str">
        <f>Calculations!B196</f>
        <v>Land at Marley Road, St Ives</v>
      </c>
      <c r="D223" s="39" t="str">
        <f>Calculations!C196</f>
        <v>Residential</v>
      </c>
      <c r="E223" s="55">
        <f>Calculations!D196</f>
        <v>36.134144177618502</v>
      </c>
      <c r="F223" s="55">
        <f>Calculations!H196</f>
        <v>32.962736053473144</v>
      </c>
      <c r="G223" s="56">
        <f>Calculations!L196</f>
        <v>91.223237200371472</v>
      </c>
      <c r="H223" s="55">
        <f>Calculations!G196</f>
        <v>1.6830880055986399</v>
      </c>
      <c r="I223" s="56">
        <f>Calculations!K196</f>
        <v>4.6578881108277219</v>
      </c>
      <c r="J223" s="55">
        <f>Calculations!F196</f>
        <v>0.34517233236565698</v>
      </c>
      <c r="K223" s="56">
        <f>Calculations!J196</f>
        <v>0.95525254636985923</v>
      </c>
      <c r="L223" s="55">
        <f>Calculations!E196</f>
        <v>1.1431477861810599</v>
      </c>
      <c r="M223" s="56">
        <f>Calculations!I196</f>
        <v>3.1636221424309419</v>
      </c>
      <c r="N223" s="55">
        <f>Calculations!Q196</f>
        <v>2.4175920995082389</v>
      </c>
      <c r="O223" s="56">
        <f>Calculations!V196</f>
        <v>6.6906029035155505</v>
      </c>
      <c r="P223" s="55">
        <f>Calculations!O196</f>
        <v>1.5904035057458348</v>
      </c>
      <c r="Q223" s="56">
        <f>Calculations!T196</f>
        <v>4.4013869483891943</v>
      </c>
      <c r="R223" s="55">
        <f>Calculations!M196</f>
        <v>1.0661662846303399</v>
      </c>
      <c r="S223" s="56">
        <f>Calculations!R196</f>
        <v>2.950578487177022</v>
      </c>
      <c r="T223" s="57">
        <f>Calculations!AA196</f>
        <v>0.103742717252367</v>
      </c>
      <c r="U223" s="56">
        <f>Calculations!AB196</f>
        <v>0.2871043983840228</v>
      </c>
      <c r="V223" s="57">
        <f>Calculations!AC196</f>
        <v>0.93344012356148198</v>
      </c>
      <c r="W223" s="56">
        <f>Calculations!AD196</f>
        <v>2.5832634058610275</v>
      </c>
      <c r="X223" s="57">
        <f>Calculations!AE196</f>
        <v>7.3584111897153706E-2</v>
      </c>
      <c r="Y223" s="56">
        <f>Calculations!AF196</f>
        <v>0.20364149635161893</v>
      </c>
      <c r="Z223" s="55">
        <f>Calculations!Q196</f>
        <v>2.4175920995082389</v>
      </c>
      <c r="AA223" s="56">
        <f>Calculations!V196</f>
        <v>6.6906029035155505</v>
      </c>
      <c r="AB223" s="57">
        <f>Calculations!AH196</f>
        <v>0</v>
      </c>
      <c r="AC223" s="56">
        <f>Calculations!AI196</f>
        <v>0</v>
      </c>
      <c r="AD223" s="56" t="s">
        <v>65</v>
      </c>
      <c r="AE223" s="58" t="s">
        <v>53</v>
      </c>
      <c r="AF223" s="39" t="s">
        <v>978</v>
      </c>
      <c r="AG223" s="59" t="s">
        <v>959</v>
      </c>
      <c r="AH223" s="59" t="s">
        <v>996</v>
      </c>
      <c r="AI223" s="69" t="s">
        <v>1096</v>
      </c>
      <c r="AJ223" s="70" t="s">
        <v>1277</v>
      </c>
    </row>
    <row r="224" spans="2:36" ht="66" x14ac:dyDescent="0.25">
      <c r="B224" s="19" t="str">
        <f>Calculations!A197</f>
        <v>CfS:293</v>
      </c>
      <c r="C224" s="39" t="str">
        <f>Calculations!B197</f>
        <v>Land at Ramsey Road, Warboys</v>
      </c>
      <c r="D224" s="39" t="str">
        <f>Calculations!C197</f>
        <v>Mixed Use</v>
      </c>
      <c r="E224" s="55">
        <f>Calculations!D197</f>
        <v>27.041772241890001</v>
      </c>
      <c r="F224" s="55">
        <f>Calculations!H197</f>
        <v>27.002063025624594</v>
      </c>
      <c r="G224" s="56">
        <f>Calculations!L197</f>
        <v>99.853156013924661</v>
      </c>
      <c r="H224" s="55">
        <f>Calculations!G197</f>
        <v>6.5602481905079899E-3</v>
      </c>
      <c r="I224" s="56">
        <f>Calculations!K197</f>
        <v>2.4259682878127378E-2</v>
      </c>
      <c r="J224" s="55">
        <f>Calculations!F197</f>
        <v>1.9968822268128798E-3</v>
      </c>
      <c r="K224" s="56">
        <f>Calculations!J197</f>
        <v>7.3844354909532884E-3</v>
      </c>
      <c r="L224" s="55">
        <f>Calculations!E197</f>
        <v>3.1152085848087801E-2</v>
      </c>
      <c r="M224" s="56">
        <f>Calculations!I197</f>
        <v>0.1151998677062688</v>
      </c>
      <c r="N224" s="55">
        <f>Calculations!Q197</f>
        <v>2.842952767767112</v>
      </c>
      <c r="O224" s="56">
        <f>Calculations!V197</f>
        <v>10.51318952891385</v>
      </c>
      <c r="P224" s="55">
        <f>Calculations!O197</f>
        <v>1.9398443541923689</v>
      </c>
      <c r="Q224" s="56">
        <f>Calculations!T197</f>
        <v>7.1735104372611547</v>
      </c>
      <c r="R224" s="55">
        <f>Calculations!M197</f>
        <v>1.4128686134577699</v>
      </c>
      <c r="S224" s="56">
        <f>Calculations!R197</f>
        <v>5.2247633802237132</v>
      </c>
      <c r="T224" s="57">
        <f>Calculations!AA197</f>
        <v>1.5967277666786601E-3</v>
      </c>
      <c r="U224" s="56">
        <f>Calculations!AB197</f>
        <v>5.9046713077672962E-3</v>
      </c>
      <c r="V224" s="57">
        <f>Calculations!AC197</f>
        <v>1.8934046866895999E-3</v>
      </c>
      <c r="W224" s="56">
        <f>Calculations!AD197</f>
        <v>7.0017773604222405E-3</v>
      </c>
      <c r="X224" s="57">
        <f>Calculations!AE197</f>
        <v>2.8010815082525299E-3</v>
      </c>
      <c r="Y224" s="56">
        <f>Calculations!AF197</f>
        <v>1.0358350344780349E-2</v>
      </c>
      <c r="Z224" s="55">
        <f>Calculations!Q197</f>
        <v>2.842952767767112</v>
      </c>
      <c r="AA224" s="56">
        <f>Calculations!V197</f>
        <v>10.51318952891385</v>
      </c>
      <c r="AB224" s="57">
        <f>Calculations!AH197</f>
        <v>0</v>
      </c>
      <c r="AC224" s="56">
        <f>Calculations!AI197</f>
        <v>0</v>
      </c>
      <c r="AD224" s="56" t="s">
        <v>64</v>
      </c>
      <c r="AE224" s="58" t="s">
        <v>53</v>
      </c>
      <c r="AF224" s="39" t="s">
        <v>978</v>
      </c>
      <c r="AG224" s="59" t="s">
        <v>955</v>
      </c>
      <c r="AH224" s="59" t="s">
        <v>996</v>
      </c>
      <c r="AI224" s="69" t="s">
        <v>1097</v>
      </c>
      <c r="AJ224" s="70" t="s">
        <v>1277</v>
      </c>
    </row>
    <row r="225" spans="2:36" ht="52.8" x14ac:dyDescent="0.25">
      <c r="B225" s="19" t="str">
        <f>Calculations!A198</f>
        <v>CfS:294</v>
      </c>
      <c r="C225" s="39" t="str">
        <f>Calculations!B198</f>
        <v>Land at Mill Road, Buckden</v>
      </c>
      <c r="D225" s="39" t="str">
        <f>Calculations!C198</f>
        <v>Residential</v>
      </c>
      <c r="E225" s="55">
        <f>Calculations!D198</f>
        <v>11.492696909712301</v>
      </c>
      <c r="F225" s="55">
        <f>Calculations!H198</f>
        <v>11.492696909712301</v>
      </c>
      <c r="G225" s="56">
        <f>Calculations!L198</f>
        <v>100</v>
      </c>
      <c r="H225" s="55">
        <f>Calculations!G198</f>
        <v>0</v>
      </c>
      <c r="I225" s="56">
        <f>Calculations!K198</f>
        <v>0</v>
      </c>
      <c r="J225" s="55">
        <f>Calculations!F198</f>
        <v>0</v>
      </c>
      <c r="K225" s="56">
        <f>Calculations!J198</f>
        <v>0</v>
      </c>
      <c r="L225" s="55">
        <f>Calculations!E198</f>
        <v>0</v>
      </c>
      <c r="M225" s="56">
        <f>Calculations!I198</f>
        <v>0</v>
      </c>
      <c r="N225" s="55">
        <f>Calculations!Q198</f>
        <v>0.15826857197772218</v>
      </c>
      <c r="O225" s="56">
        <f>Calculations!V198</f>
        <v>1.3771229957693556</v>
      </c>
      <c r="P225" s="55">
        <f>Calculations!O198</f>
        <v>2.7612267394381197E-2</v>
      </c>
      <c r="Q225" s="56">
        <f>Calculations!T198</f>
        <v>0.24025924995069256</v>
      </c>
      <c r="R225" s="55">
        <f>Calculations!M198</f>
        <v>1.6407289292220899E-2</v>
      </c>
      <c r="S225" s="56">
        <f>Calculations!R198</f>
        <v>0.14276274247131107</v>
      </c>
      <c r="T225" s="57">
        <f>Calculations!AA198</f>
        <v>0</v>
      </c>
      <c r="U225" s="56">
        <f>Calculations!AB198</f>
        <v>0</v>
      </c>
      <c r="V225" s="57">
        <f>Calculations!AC198</f>
        <v>0</v>
      </c>
      <c r="W225" s="56">
        <f>Calculations!AD198</f>
        <v>0</v>
      </c>
      <c r="X225" s="57">
        <f>Calculations!AE198</f>
        <v>0</v>
      </c>
      <c r="Y225" s="56">
        <f>Calculations!AF198</f>
        <v>0</v>
      </c>
      <c r="Z225" s="55">
        <f>Calculations!Q198</f>
        <v>0.15826857197772218</v>
      </c>
      <c r="AA225" s="56">
        <f>Calculations!V198</f>
        <v>1.3771229957693556</v>
      </c>
      <c r="AB225" s="57">
        <f>Calculations!AH198</f>
        <v>0</v>
      </c>
      <c r="AC225" s="56">
        <f>Calculations!AI198</f>
        <v>0</v>
      </c>
      <c r="AD225" s="56" t="s">
        <v>65</v>
      </c>
      <c r="AE225" s="58" t="s">
        <v>53</v>
      </c>
      <c r="AF225" s="39" t="s">
        <v>974</v>
      </c>
      <c r="AG225" s="59" t="s">
        <v>969</v>
      </c>
      <c r="AH225" s="59" t="s">
        <v>967</v>
      </c>
      <c r="AI225" s="69" t="s">
        <v>1098</v>
      </c>
      <c r="AJ225" s="70" t="s">
        <v>1277</v>
      </c>
    </row>
    <row r="226" spans="2:36" ht="79.2" x14ac:dyDescent="0.25">
      <c r="B226" s="19" t="str">
        <f>Calculations!A199</f>
        <v>CfS:295</v>
      </c>
      <c r="C226" s="39" t="str">
        <f>Calculations!B199</f>
        <v>Land South of 143 High Street, Hail Weston</v>
      </c>
      <c r="D226" s="39" t="str">
        <f>Calculations!C199</f>
        <v>Residential</v>
      </c>
      <c r="E226" s="55">
        <f>Calculations!D199</f>
        <v>18.770911574691201</v>
      </c>
      <c r="F226" s="55">
        <f>Calculations!H199</f>
        <v>18.770911574691201</v>
      </c>
      <c r="G226" s="56">
        <f>Calculations!L199</f>
        <v>100</v>
      </c>
      <c r="H226" s="55">
        <f>Calculations!G199</f>
        <v>0</v>
      </c>
      <c r="I226" s="56">
        <f>Calculations!K199</f>
        <v>0</v>
      </c>
      <c r="J226" s="55">
        <f>Calculations!F199</f>
        <v>0</v>
      </c>
      <c r="K226" s="56">
        <f>Calculations!J199</f>
        <v>0</v>
      </c>
      <c r="L226" s="55">
        <f>Calculations!E199</f>
        <v>0</v>
      </c>
      <c r="M226" s="56">
        <f>Calculations!I199</f>
        <v>0</v>
      </c>
      <c r="N226" s="55">
        <f>Calculations!Q199</f>
        <v>0.47724725033014315</v>
      </c>
      <c r="O226" s="56">
        <f>Calculations!V199</f>
        <v>2.5424830777723928</v>
      </c>
      <c r="P226" s="55">
        <f>Calculations!O199</f>
        <v>0.30043095288447719</v>
      </c>
      <c r="Q226" s="56">
        <f>Calculations!T199</f>
        <v>1.600513388436329</v>
      </c>
      <c r="R226" s="55">
        <f>Calculations!M199</f>
        <v>0.24185010343417301</v>
      </c>
      <c r="S226" s="56">
        <f>Calculations!R199</f>
        <v>1.2884302526908669</v>
      </c>
      <c r="T226" s="57">
        <f>Calculations!AA199</f>
        <v>0</v>
      </c>
      <c r="U226" s="56">
        <f>Calculations!AB199</f>
        <v>0</v>
      </c>
      <c r="V226" s="57">
        <f>Calculations!AC199</f>
        <v>0</v>
      </c>
      <c r="W226" s="56">
        <f>Calculations!AD199</f>
        <v>0</v>
      </c>
      <c r="X226" s="57">
        <f>Calculations!AE199</f>
        <v>0</v>
      </c>
      <c r="Y226" s="56">
        <f>Calculations!AF199</f>
        <v>0</v>
      </c>
      <c r="Z226" s="55">
        <f>Calculations!Q199</f>
        <v>0.47724725033014315</v>
      </c>
      <c r="AA226" s="56">
        <f>Calculations!V199</f>
        <v>2.5424830777723928</v>
      </c>
      <c r="AB226" s="57">
        <f>Calculations!AH199</f>
        <v>0</v>
      </c>
      <c r="AC226" s="56">
        <f>Calculations!AI199</f>
        <v>0</v>
      </c>
      <c r="AD226" s="56" t="s">
        <v>67</v>
      </c>
      <c r="AE226" s="58" t="s">
        <v>53</v>
      </c>
      <c r="AF226" s="39" t="s">
        <v>974</v>
      </c>
      <c r="AG226" s="59" t="s">
        <v>969</v>
      </c>
      <c r="AH226" s="59" t="s">
        <v>967</v>
      </c>
      <c r="AI226" s="69" t="s">
        <v>1099</v>
      </c>
      <c r="AJ226" s="70" t="s">
        <v>1277</v>
      </c>
    </row>
    <row r="227" spans="2:36" ht="198" x14ac:dyDescent="0.25">
      <c r="B227" s="19" t="str">
        <f>Calculations!A200</f>
        <v>CfS:296</v>
      </c>
      <c r="C227" s="39" t="str">
        <f>Calculations!B200</f>
        <v>Land opposite Brook End Farm, 17-19 Ford End, Hail Weston, PE19 5JR</v>
      </c>
      <c r="D227" s="39" t="str">
        <f>Calculations!C200</f>
        <v>Residential</v>
      </c>
      <c r="E227" s="55">
        <f>Calculations!D200</f>
        <v>1.68621582736951</v>
      </c>
      <c r="F227" s="55">
        <f>Calculations!H200</f>
        <v>1.68621582736951</v>
      </c>
      <c r="G227" s="56">
        <f>Calculations!L200</f>
        <v>100</v>
      </c>
      <c r="H227" s="55">
        <f>Calculations!G200</f>
        <v>0</v>
      </c>
      <c r="I227" s="56">
        <f>Calculations!K200</f>
        <v>0</v>
      </c>
      <c r="J227" s="55">
        <f>Calculations!F200</f>
        <v>0</v>
      </c>
      <c r="K227" s="56">
        <f>Calculations!J200</f>
        <v>0</v>
      </c>
      <c r="L227" s="55">
        <f>Calculations!E200</f>
        <v>0</v>
      </c>
      <c r="M227" s="56">
        <f>Calculations!I200</f>
        <v>0</v>
      </c>
      <c r="N227" s="55">
        <f>Calculations!Q200</f>
        <v>5.5024305598612008E-3</v>
      </c>
      <c r="O227" s="56">
        <f>Calculations!V200</f>
        <v>0.32631828444197269</v>
      </c>
      <c r="P227" s="55">
        <f>Calculations!O200</f>
        <v>7.6037003120291003E-5</v>
      </c>
      <c r="Q227" s="56">
        <f>Calculations!T200</f>
        <v>4.5093280401067295E-3</v>
      </c>
      <c r="R227" s="55">
        <f>Calculations!M200</f>
        <v>5.1115802035201302E-5</v>
      </c>
      <c r="S227" s="56">
        <f>Calculations!R200</f>
        <v>3.0313914272137839E-3</v>
      </c>
      <c r="T227" s="57">
        <f>Calculations!AA200</f>
        <v>0</v>
      </c>
      <c r="U227" s="56">
        <f>Calculations!AB200</f>
        <v>0</v>
      </c>
      <c r="V227" s="57">
        <f>Calculations!AC200</f>
        <v>0</v>
      </c>
      <c r="W227" s="56">
        <f>Calculations!AD200</f>
        <v>0</v>
      </c>
      <c r="X227" s="57">
        <f>Calculations!AE200</f>
        <v>0</v>
      </c>
      <c r="Y227" s="56">
        <f>Calculations!AF200</f>
        <v>0</v>
      </c>
      <c r="Z227" s="55">
        <f>Calculations!Q200</f>
        <v>5.5024305598612008E-3</v>
      </c>
      <c r="AA227" s="56">
        <f>Calculations!V200</f>
        <v>0.32631828444197269</v>
      </c>
      <c r="AB227" s="57">
        <f>Calculations!AH200</f>
        <v>0</v>
      </c>
      <c r="AC227" s="56">
        <f>Calculations!AI200</f>
        <v>0</v>
      </c>
      <c r="AD227" s="56" t="s">
        <v>67</v>
      </c>
      <c r="AE227" s="58" t="s">
        <v>53</v>
      </c>
      <c r="AF227" s="39" t="s">
        <v>974</v>
      </c>
      <c r="AG227" s="59" t="s">
        <v>969</v>
      </c>
      <c r="AH227" s="59" t="s">
        <v>967</v>
      </c>
      <c r="AI227" s="69" t="s">
        <v>1377</v>
      </c>
      <c r="AJ227" s="70" t="s">
        <v>1277</v>
      </c>
    </row>
    <row r="228" spans="2:36" ht="39.6" x14ac:dyDescent="0.25">
      <c r="B228" s="19" t="str">
        <f>Calculations!A201</f>
        <v>CfS:297</v>
      </c>
      <c r="C228" s="39" t="str">
        <f>Calculations!B201</f>
        <v>Land at Sand Road, Great Gransden</v>
      </c>
      <c r="D228" s="39" t="str">
        <f>Calculations!C201</f>
        <v>Commercial</v>
      </c>
      <c r="E228" s="55">
        <f>Calculations!D201</f>
        <v>8.52667458932995</v>
      </c>
      <c r="F228" s="55">
        <f>Calculations!H201</f>
        <v>8.52667458932995</v>
      </c>
      <c r="G228" s="56">
        <f>Calculations!L201</f>
        <v>100</v>
      </c>
      <c r="H228" s="55">
        <f>Calculations!G201</f>
        <v>0</v>
      </c>
      <c r="I228" s="56">
        <f>Calculations!K201</f>
        <v>0</v>
      </c>
      <c r="J228" s="55">
        <f>Calculations!F201</f>
        <v>0</v>
      </c>
      <c r="K228" s="56">
        <f>Calculations!J201</f>
        <v>0</v>
      </c>
      <c r="L228" s="55">
        <f>Calculations!E201</f>
        <v>0</v>
      </c>
      <c r="M228" s="56">
        <f>Calculations!I201</f>
        <v>0</v>
      </c>
      <c r="N228" s="55">
        <f>Calculations!Q201</f>
        <v>1.1065486229126571</v>
      </c>
      <c r="O228" s="56">
        <f>Calculations!V201</f>
        <v>12.977493292606265</v>
      </c>
      <c r="P228" s="55">
        <f>Calculations!O201</f>
        <v>0.67987817704549602</v>
      </c>
      <c r="Q228" s="56">
        <f>Calculations!T201</f>
        <v>7.9735443158142472</v>
      </c>
      <c r="R228" s="55">
        <f>Calculations!M201</f>
        <v>0.44457403876822998</v>
      </c>
      <c r="S228" s="56">
        <f>Calculations!R201</f>
        <v>5.2139205514487195</v>
      </c>
      <c r="T228" s="57">
        <f>Calculations!AA201</f>
        <v>0</v>
      </c>
      <c r="U228" s="56">
        <f>Calculations!AB201</f>
        <v>0</v>
      </c>
      <c r="V228" s="57">
        <f>Calculations!AC201</f>
        <v>0</v>
      </c>
      <c r="W228" s="56">
        <f>Calculations!AD201</f>
        <v>0</v>
      </c>
      <c r="X228" s="57">
        <f>Calculations!AE201</f>
        <v>0</v>
      </c>
      <c r="Y228" s="56">
        <f>Calculations!AF201</f>
        <v>0</v>
      </c>
      <c r="Z228" s="55">
        <f>Calculations!Q201</f>
        <v>1.1065486229126571</v>
      </c>
      <c r="AA228" s="56">
        <f>Calculations!V201</f>
        <v>12.977493292606265</v>
      </c>
      <c r="AB228" s="57">
        <f>Calculations!AH201</f>
        <v>0</v>
      </c>
      <c r="AC228" s="56">
        <f>Calculations!AI201</f>
        <v>0</v>
      </c>
      <c r="AD228" s="56" t="s">
        <v>65</v>
      </c>
      <c r="AE228" s="58" t="s">
        <v>52</v>
      </c>
      <c r="AF228" s="39" t="s">
        <v>974</v>
      </c>
      <c r="AG228" s="59" t="s">
        <v>969</v>
      </c>
      <c r="AH228" s="59" t="s">
        <v>967</v>
      </c>
      <c r="AI228" s="69" t="s">
        <v>1100</v>
      </c>
      <c r="AJ228" s="70" t="s">
        <v>1277</v>
      </c>
    </row>
    <row r="229" spans="2:36" ht="118.8" x14ac:dyDescent="0.25">
      <c r="B229" s="19" t="str">
        <f>Calculations!A202</f>
        <v>CfS:298</v>
      </c>
      <c r="C229" s="39" t="str">
        <f>Calculations!B202</f>
        <v>Land East of High Gables, Buckworth Road, Alconbury Weston</v>
      </c>
      <c r="D229" s="39" t="str">
        <f>Calculations!C202</f>
        <v>Residential</v>
      </c>
      <c r="E229" s="55">
        <f>Calculations!D202</f>
        <v>2.6460824458576702</v>
      </c>
      <c r="F229" s="55">
        <f>Calculations!H202</f>
        <v>2.6460824458576702</v>
      </c>
      <c r="G229" s="56">
        <f>Calculations!L202</f>
        <v>100</v>
      </c>
      <c r="H229" s="55">
        <f>Calculations!G202</f>
        <v>0</v>
      </c>
      <c r="I229" s="56">
        <f>Calculations!K202</f>
        <v>0</v>
      </c>
      <c r="J229" s="55">
        <f>Calculations!F202</f>
        <v>0</v>
      </c>
      <c r="K229" s="56">
        <f>Calculations!J202</f>
        <v>0</v>
      </c>
      <c r="L229" s="55">
        <f>Calculations!E202</f>
        <v>0</v>
      </c>
      <c r="M229" s="56">
        <f>Calculations!I202</f>
        <v>0</v>
      </c>
      <c r="N229" s="55">
        <f>Calculations!Q202</f>
        <v>1.0829269972622511</v>
      </c>
      <c r="O229" s="56">
        <f>Calculations!V202</f>
        <v>40.925671040882619</v>
      </c>
      <c r="P229" s="55">
        <f>Calculations!O202</f>
        <v>0.89033133021009403</v>
      </c>
      <c r="Q229" s="56">
        <f>Calculations!T202</f>
        <v>33.647150019980295</v>
      </c>
      <c r="R229" s="55">
        <f>Calculations!M202</f>
        <v>0.73266177129496002</v>
      </c>
      <c r="S229" s="56">
        <f>Calculations!R202</f>
        <v>27.688546607529592</v>
      </c>
      <c r="T229" s="57">
        <f>Calculations!AA202</f>
        <v>0</v>
      </c>
      <c r="U229" s="56">
        <f>Calculations!AB202</f>
        <v>0</v>
      </c>
      <c r="V229" s="57">
        <f>Calculations!AC202</f>
        <v>0</v>
      </c>
      <c r="W229" s="56">
        <f>Calculations!AD202</f>
        <v>0</v>
      </c>
      <c r="X229" s="57">
        <f>Calculations!AE202</f>
        <v>0</v>
      </c>
      <c r="Y229" s="56">
        <f>Calculations!AF202</f>
        <v>0</v>
      </c>
      <c r="Z229" s="55">
        <f>Calculations!Q202</f>
        <v>1.0829269972622511</v>
      </c>
      <c r="AA229" s="56">
        <f>Calculations!V202</f>
        <v>40.925671040882619</v>
      </c>
      <c r="AB229" s="57">
        <f>Calculations!AH202</f>
        <v>0</v>
      </c>
      <c r="AC229" s="56">
        <f>Calculations!AI202</f>
        <v>0</v>
      </c>
      <c r="AD229" s="56" t="s">
        <v>65</v>
      </c>
      <c r="AE229" s="58" t="s">
        <v>53</v>
      </c>
      <c r="AF229" s="39" t="s">
        <v>974</v>
      </c>
      <c r="AG229" s="59" t="s">
        <v>969</v>
      </c>
      <c r="AH229" s="59" t="s">
        <v>967</v>
      </c>
      <c r="AI229" s="45" t="s">
        <v>1290</v>
      </c>
      <c r="AJ229" s="45" t="s">
        <v>1277</v>
      </c>
    </row>
    <row r="230" spans="2:36" ht="92.4" x14ac:dyDescent="0.25">
      <c r="B230" s="19" t="str">
        <f>Calculations!A203</f>
        <v>CfS:299</v>
      </c>
      <c r="C230" s="39" t="str">
        <f>Calculations!B203</f>
        <v>Land adjacent Winwick Village Hall, Thurning Road, Winwick</v>
      </c>
      <c r="D230" s="39" t="str">
        <f>Calculations!C203</f>
        <v>Residential</v>
      </c>
      <c r="E230" s="55">
        <f>Calculations!D203</f>
        <v>0.60305343472878403</v>
      </c>
      <c r="F230" s="55">
        <f>Calculations!H203</f>
        <v>0.60305343472878403</v>
      </c>
      <c r="G230" s="56">
        <f>Calculations!L203</f>
        <v>100</v>
      </c>
      <c r="H230" s="55">
        <f>Calculations!G203</f>
        <v>0</v>
      </c>
      <c r="I230" s="56">
        <f>Calculations!K203</f>
        <v>0</v>
      </c>
      <c r="J230" s="55">
        <f>Calculations!F203</f>
        <v>0</v>
      </c>
      <c r="K230" s="56">
        <f>Calculations!J203</f>
        <v>0</v>
      </c>
      <c r="L230" s="55">
        <f>Calculations!E203</f>
        <v>0</v>
      </c>
      <c r="M230" s="56">
        <f>Calculations!I203</f>
        <v>0</v>
      </c>
      <c r="N230" s="55">
        <f>Calculations!Q203</f>
        <v>3.2066965074313288E-2</v>
      </c>
      <c r="O230" s="56">
        <f>Calculations!V203</f>
        <v>5.3174334524327875</v>
      </c>
      <c r="P230" s="55">
        <f>Calculations!O203</f>
        <v>2.6413151453278216E-2</v>
      </c>
      <c r="Q230" s="56">
        <f>Calculations!T203</f>
        <v>4.3799023323956705</v>
      </c>
      <c r="R230" s="55">
        <f>Calculations!M203</f>
        <v>2.56127529315359E-2</v>
      </c>
      <c r="S230" s="56">
        <f>Calculations!R203</f>
        <v>4.2471780204775591</v>
      </c>
      <c r="T230" s="57">
        <f>Calculations!AA203</f>
        <v>0</v>
      </c>
      <c r="U230" s="56">
        <f>Calculations!AB203</f>
        <v>0</v>
      </c>
      <c r="V230" s="57">
        <f>Calculations!AC203</f>
        <v>0</v>
      </c>
      <c r="W230" s="56">
        <f>Calculations!AD203</f>
        <v>0</v>
      </c>
      <c r="X230" s="57">
        <f>Calculations!AE203</f>
        <v>0</v>
      </c>
      <c r="Y230" s="56">
        <f>Calculations!AF203</f>
        <v>0</v>
      </c>
      <c r="Z230" s="55">
        <f>Calculations!Q203</f>
        <v>3.2066965074313288E-2</v>
      </c>
      <c r="AA230" s="56">
        <f>Calculations!V203</f>
        <v>5.3174334524327875</v>
      </c>
      <c r="AB230" s="57">
        <f>Calculations!AH203</f>
        <v>0</v>
      </c>
      <c r="AC230" s="56">
        <f>Calculations!AI203</f>
        <v>0</v>
      </c>
      <c r="AD230" s="56" t="s">
        <v>64</v>
      </c>
      <c r="AE230" s="58" t="s">
        <v>53</v>
      </c>
      <c r="AF230" s="39" t="s">
        <v>974</v>
      </c>
      <c r="AG230" s="59" t="s">
        <v>966</v>
      </c>
      <c r="AH230" s="59" t="s">
        <v>967</v>
      </c>
      <c r="AI230" s="69" t="s">
        <v>1486</v>
      </c>
      <c r="AJ230" s="74" t="s">
        <v>1277</v>
      </c>
    </row>
    <row r="231" spans="2:36" ht="118.8" x14ac:dyDescent="0.25">
      <c r="B231" s="19" t="str">
        <f>Calculations!A204</f>
        <v>CfS:30</v>
      </c>
      <c r="C231" s="39" t="str">
        <f>Calculations!B204</f>
        <v>Land West of Peterborough Road and North of Grazeley Gardens, Farcet</v>
      </c>
      <c r="D231" s="39" t="str">
        <f>Calculations!C204</f>
        <v>Residential</v>
      </c>
      <c r="E231" s="55">
        <f>Calculations!D204</f>
        <v>8.7473663151749097</v>
      </c>
      <c r="F231" s="55">
        <f>Calculations!H204</f>
        <v>8.7473663151749097</v>
      </c>
      <c r="G231" s="56">
        <f>Calculations!L204</f>
        <v>100</v>
      </c>
      <c r="H231" s="55">
        <f>Calculations!G204</f>
        <v>0</v>
      </c>
      <c r="I231" s="56">
        <f>Calculations!K204</f>
        <v>0</v>
      </c>
      <c r="J231" s="55">
        <f>Calculations!F204</f>
        <v>0</v>
      </c>
      <c r="K231" s="56">
        <f>Calculations!J204</f>
        <v>0</v>
      </c>
      <c r="L231" s="55">
        <f>Calculations!E204</f>
        <v>0</v>
      </c>
      <c r="M231" s="56">
        <f>Calculations!I204</f>
        <v>0</v>
      </c>
      <c r="N231" s="55">
        <f>Calculations!Q204</f>
        <v>0.55686662276306353</v>
      </c>
      <c r="O231" s="56">
        <f>Calculations!V204</f>
        <v>6.3661061249602939</v>
      </c>
      <c r="P231" s="55">
        <f>Calculations!O204</f>
        <v>0.33753144133875557</v>
      </c>
      <c r="Q231" s="56">
        <f>Calculations!T204</f>
        <v>3.8586636157354794</v>
      </c>
      <c r="R231" s="55">
        <f>Calculations!M204</f>
        <v>0.252328159743548</v>
      </c>
      <c r="S231" s="56">
        <f>Calculations!R204</f>
        <v>2.8846186457952459</v>
      </c>
      <c r="T231" s="57">
        <f>Calculations!AA204</f>
        <v>0</v>
      </c>
      <c r="U231" s="56">
        <f>Calculations!AB204</f>
        <v>0</v>
      </c>
      <c r="V231" s="57">
        <f>Calculations!AC204</f>
        <v>0</v>
      </c>
      <c r="W231" s="56">
        <f>Calculations!AD204</f>
        <v>0</v>
      </c>
      <c r="X231" s="57">
        <f>Calculations!AE204</f>
        <v>0</v>
      </c>
      <c r="Y231" s="56">
        <f>Calculations!AF204</f>
        <v>0</v>
      </c>
      <c r="Z231" s="55">
        <f>Calculations!Q204</f>
        <v>0.55686662276306353</v>
      </c>
      <c r="AA231" s="56">
        <f>Calculations!V204</f>
        <v>6.3661061249602939</v>
      </c>
      <c r="AB231" s="57">
        <f>Calculations!AH204</f>
        <v>0</v>
      </c>
      <c r="AC231" s="56">
        <f>Calculations!AI204</f>
        <v>0</v>
      </c>
      <c r="AD231" s="56" t="s">
        <v>64</v>
      </c>
      <c r="AE231" s="58" t="s">
        <v>53</v>
      </c>
      <c r="AF231" s="39" t="s">
        <v>974</v>
      </c>
      <c r="AG231" s="59" t="s">
        <v>966</v>
      </c>
      <c r="AH231" s="59" t="s">
        <v>967</v>
      </c>
      <c r="AI231" s="71" t="s">
        <v>1335</v>
      </c>
      <c r="AJ231" s="71" t="s">
        <v>1277</v>
      </c>
    </row>
    <row r="232" spans="2:36" ht="105.6" x14ac:dyDescent="0.25">
      <c r="B232" s="19" t="str">
        <f>Calculations!A205</f>
        <v>CfS:300</v>
      </c>
      <c r="C232" s="39" t="str">
        <f>Calculations!B205</f>
        <v>Land off The Wykes, accessed from West End, Yaxley</v>
      </c>
      <c r="D232" s="39" t="str">
        <f>Calculations!C205</f>
        <v>Residential</v>
      </c>
      <c r="E232" s="55">
        <f>Calculations!D205</f>
        <v>0.74284775767628997</v>
      </c>
      <c r="F232" s="55">
        <f>Calculations!H205</f>
        <v>0.74284775767628997</v>
      </c>
      <c r="G232" s="56">
        <f>Calculations!L205</f>
        <v>100</v>
      </c>
      <c r="H232" s="55">
        <f>Calculations!G205</f>
        <v>0</v>
      </c>
      <c r="I232" s="56">
        <f>Calculations!K205</f>
        <v>0</v>
      </c>
      <c r="J232" s="55">
        <f>Calculations!F205</f>
        <v>0</v>
      </c>
      <c r="K232" s="56">
        <f>Calculations!J205</f>
        <v>0</v>
      </c>
      <c r="L232" s="55">
        <f>Calculations!E205</f>
        <v>0</v>
      </c>
      <c r="M232" s="56">
        <f>Calculations!I205</f>
        <v>0</v>
      </c>
      <c r="N232" s="55">
        <f>Calculations!Q205</f>
        <v>0.28316615612281582</v>
      </c>
      <c r="O232" s="56">
        <f>Calculations!V205</f>
        <v>38.119002608097105</v>
      </c>
      <c r="P232" s="55">
        <f>Calculations!O205</f>
        <v>0.208712124210963</v>
      </c>
      <c r="Q232" s="56">
        <f>Calculations!T205</f>
        <v>28.096217839283465</v>
      </c>
      <c r="R232" s="55">
        <f>Calculations!M205</f>
        <v>0.1065373382221</v>
      </c>
      <c r="S232" s="56">
        <f>Calculations!R205</f>
        <v>14.341745952812806</v>
      </c>
      <c r="T232" s="57">
        <f>Calculations!AA205</f>
        <v>0</v>
      </c>
      <c r="U232" s="56">
        <f>Calculations!AB205</f>
        <v>0</v>
      </c>
      <c r="V232" s="57">
        <f>Calculations!AC205</f>
        <v>0</v>
      </c>
      <c r="W232" s="56">
        <f>Calculations!AD205</f>
        <v>0</v>
      </c>
      <c r="X232" s="57">
        <f>Calculations!AE205</f>
        <v>0</v>
      </c>
      <c r="Y232" s="56">
        <f>Calculations!AF205</f>
        <v>0</v>
      </c>
      <c r="Z232" s="55">
        <f>Calculations!Q205</f>
        <v>0.28316615612281582</v>
      </c>
      <c r="AA232" s="56">
        <f>Calculations!V205</f>
        <v>38.119002608097105</v>
      </c>
      <c r="AB232" s="57">
        <f>Calculations!AH205</f>
        <v>0</v>
      </c>
      <c r="AC232" s="56">
        <f>Calculations!AI205</f>
        <v>0</v>
      </c>
      <c r="AD232" s="56" t="s">
        <v>64</v>
      </c>
      <c r="AE232" s="58" t="s">
        <v>53</v>
      </c>
      <c r="AF232" s="39" t="s">
        <v>974</v>
      </c>
      <c r="AG232" s="59" t="s">
        <v>966</v>
      </c>
      <c r="AH232" s="59" t="s">
        <v>967</v>
      </c>
      <c r="AI232" s="69" t="s">
        <v>1197</v>
      </c>
      <c r="AJ232" s="70" t="s">
        <v>1277</v>
      </c>
    </row>
    <row r="233" spans="2:36" ht="66" x14ac:dyDescent="0.25">
      <c r="B233" s="19" t="str">
        <f>Calculations!A206</f>
        <v>CfS:301</v>
      </c>
      <c r="C233" s="39" t="str">
        <f>Calculations!B206</f>
        <v>Land to the rear of St Peter's Church, Yaxley</v>
      </c>
      <c r="D233" s="39" t="str">
        <f>Calculations!C206</f>
        <v>Residential</v>
      </c>
      <c r="E233" s="55">
        <f>Calculations!D206</f>
        <v>2.47420749287246</v>
      </c>
      <c r="F233" s="55">
        <f>Calculations!H206</f>
        <v>2.47420749287246</v>
      </c>
      <c r="G233" s="56">
        <f>Calculations!L206</f>
        <v>100</v>
      </c>
      <c r="H233" s="55">
        <f>Calculations!G206</f>
        <v>0</v>
      </c>
      <c r="I233" s="56">
        <f>Calculations!K206</f>
        <v>0</v>
      </c>
      <c r="J233" s="55">
        <f>Calculations!F206</f>
        <v>0</v>
      </c>
      <c r="K233" s="56">
        <f>Calculations!J206</f>
        <v>0</v>
      </c>
      <c r="L233" s="55">
        <f>Calculations!E206</f>
        <v>0</v>
      </c>
      <c r="M233" s="56">
        <f>Calculations!I206</f>
        <v>0</v>
      </c>
      <c r="N233" s="55">
        <f>Calculations!Q206</f>
        <v>7.5740690273784411E-2</v>
      </c>
      <c r="O233" s="56">
        <f>Calculations!V206</f>
        <v>3.0612101245337504</v>
      </c>
      <c r="P233" s="55">
        <f>Calculations!O206</f>
        <v>5.9850095887730104E-2</v>
      </c>
      <c r="Q233" s="56">
        <f>Calculations!T206</f>
        <v>2.4189602553602501</v>
      </c>
      <c r="R233" s="55">
        <f>Calculations!M206</f>
        <v>4.5436078405844002E-2</v>
      </c>
      <c r="S233" s="56">
        <f>Calculations!R206</f>
        <v>1.8363891685209657</v>
      </c>
      <c r="T233" s="57">
        <f>Calculations!AA206</f>
        <v>0</v>
      </c>
      <c r="U233" s="56">
        <f>Calculations!AB206</f>
        <v>0</v>
      </c>
      <c r="V233" s="57">
        <f>Calculations!AC206</f>
        <v>0</v>
      </c>
      <c r="W233" s="56">
        <f>Calculations!AD206</f>
        <v>0</v>
      </c>
      <c r="X233" s="57">
        <f>Calculations!AE206</f>
        <v>0</v>
      </c>
      <c r="Y233" s="56">
        <f>Calculations!AF206</f>
        <v>0</v>
      </c>
      <c r="Z233" s="55">
        <f>Calculations!Q206</f>
        <v>7.5740690273784411E-2</v>
      </c>
      <c r="AA233" s="56">
        <f>Calculations!V206</f>
        <v>3.0612101245337504</v>
      </c>
      <c r="AB233" s="57">
        <f>Calculations!AH206</f>
        <v>0</v>
      </c>
      <c r="AC233" s="56">
        <f>Calculations!AI206</f>
        <v>0</v>
      </c>
      <c r="AD233" s="56" t="s">
        <v>64</v>
      </c>
      <c r="AE233" s="58" t="s">
        <v>53</v>
      </c>
      <c r="AF233" s="39" t="s">
        <v>974</v>
      </c>
      <c r="AG233" s="59" t="s">
        <v>966</v>
      </c>
      <c r="AH233" s="59" t="s">
        <v>967</v>
      </c>
      <c r="AI233" s="69" t="s">
        <v>1101</v>
      </c>
      <c r="AJ233" s="70" t="s">
        <v>1277</v>
      </c>
    </row>
    <row r="234" spans="2:36" ht="52.8" x14ac:dyDescent="0.25">
      <c r="B234" s="41" t="str">
        <f>Calculations!A207</f>
        <v>CfS:302</v>
      </c>
      <c r="C234" s="49" t="str">
        <f>Calculations!B207</f>
        <v>Land North of Harley Industrial Park, Paxton Hill, Great Paxton</v>
      </c>
      <c r="D234" s="49" t="str">
        <f>Calculations!C207</f>
        <v>Commercial</v>
      </c>
      <c r="E234" s="50">
        <f>Calculations!D207</f>
        <v>3.6467844615102201</v>
      </c>
      <c r="F234" s="50">
        <f>Calculations!H207</f>
        <v>3.6467844615102201</v>
      </c>
      <c r="G234" s="51">
        <f>Calculations!L207</f>
        <v>100</v>
      </c>
      <c r="H234" s="50">
        <f>Calculations!G207</f>
        <v>0</v>
      </c>
      <c r="I234" s="51">
        <f>Calculations!K207</f>
        <v>0</v>
      </c>
      <c r="J234" s="50">
        <f>Calculations!F207</f>
        <v>0</v>
      </c>
      <c r="K234" s="51">
        <f>Calculations!J207</f>
        <v>0</v>
      </c>
      <c r="L234" s="50">
        <f>Calculations!E207</f>
        <v>0</v>
      </c>
      <c r="M234" s="51">
        <f>Calculations!I207</f>
        <v>0</v>
      </c>
      <c r="N234" s="50">
        <f>Calculations!Q207</f>
        <v>0.21649646308217579</v>
      </c>
      <c r="O234" s="51">
        <f>Calculations!V207</f>
        <v>5.9366399458804171</v>
      </c>
      <c r="P234" s="50">
        <f>Calculations!O207</f>
        <v>8.65547776851118E-2</v>
      </c>
      <c r="Q234" s="51">
        <f>Calculations!T207</f>
        <v>2.373454713286439</v>
      </c>
      <c r="R234" s="50">
        <f>Calculations!M207</f>
        <v>4.3155289460877197E-2</v>
      </c>
      <c r="S234" s="51">
        <f>Calculations!R207</f>
        <v>1.1833792184966581</v>
      </c>
      <c r="T234" s="52">
        <f>Calculations!AA207</f>
        <v>0</v>
      </c>
      <c r="U234" s="51">
        <f>Calculations!AB207</f>
        <v>0</v>
      </c>
      <c r="V234" s="52">
        <f>Calculations!AC207</f>
        <v>0</v>
      </c>
      <c r="W234" s="51">
        <f>Calculations!AD207</f>
        <v>0</v>
      </c>
      <c r="X234" s="52">
        <f>Calculations!AE207</f>
        <v>0</v>
      </c>
      <c r="Y234" s="51">
        <f>Calculations!AF207</f>
        <v>0</v>
      </c>
      <c r="Z234" s="50">
        <f>Calculations!Q207</f>
        <v>0.21649646308217579</v>
      </c>
      <c r="AA234" s="51">
        <f>Calculations!V207</f>
        <v>5.9366399458804171</v>
      </c>
      <c r="AB234" s="52">
        <f>Calculations!AH207</f>
        <v>0</v>
      </c>
      <c r="AC234" s="51">
        <f>Calculations!AI207</f>
        <v>0</v>
      </c>
      <c r="AD234" s="51" t="s">
        <v>64</v>
      </c>
      <c r="AE234" s="53" t="s">
        <v>52</v>
      </c>
      <c r="AF234" s="49" t="s">
        <v>974</v>
      </c>
      <c r="AG234" s="54" t="s">
        <v>966</v>
      </c>
      <c r="AH234" s="54" t="s">
        <v>967</v>
      </c>
      <c r="AI234" s="69" t="s">
        <v>1233</v>
      </c>
      <c r="AJ234" s="96" t="s">
        <v>1361</v>
      </c>
    </row>
    <row r="235" spans="2:36" ht="198" x14ac:dyDescent="0.25">
      <c r="B235" s="41" t="str">
        <f>Calculations!A208</f>
        <v>CfS:303</v>
      </c>
      <c r="C235" s="49" t="str">
        <f>Calculations!B208</f>
        <v>Land adjacent to 24 Cedar Close, Grafham</v>
      </c>
      <c r="D235" s="49" t="str">
        <f>Calculations!C208</f>
        <v>Residential</v>
      </c>
      <c r="E235" s="50">
        <f>Calculations!D208</f>
        <v>1.1375189571525901</v>
      </c>
      <c r="F235" s="50">
        <f>Calculations!H208</f>
        <v>1.1375189571525901</v>
      </c>
      <c r="G235" s="51">
        <f>Calculations!L208</f>
        <v>100</v>
      </c>
      <c r="H235" s="50">
        <f>Calculations!G208</f>
        <v>0</v>
      </c>
      <c r="I235" s="51">
        <f>Calculations!K208</f>
        <v>0</v>
      </c>
      <c r="J235" s="50">
        <f>Calculations!F208</f>
        <v>0</v>
      </c>
      <c r="K235" s="51">
        <f>Calculations!J208</f>
        <v>0</v>
      </c>
      <c r="L235" s="50">
        <f>Calculations!E208</f>
        <v>0</v>
      </c>
      <c r="M235" s="51">
        <f>Calculations!I208</f>
        <v>0</v>
      </c>
      <c r="N235" s="50">
        <f>Calculations!Q208</f>
        <v>0.10567095818879879</v>
      </c>
      <c r="O235" s="51">
        <f>Calculations!V208</f>
        <v>9.2895997490285147</v>
      </c>
      <c r="P235" s="50">
        <f>Calculations!O208</f>
        <v>8.9606905082842997E-2</v>
      </c>
      <c r="Q235" s="51">
        <f>Calculations!T208</f>
        <v>7.877398835369287</v>
      </c>
      <c r="R235" s="50">
        <f>Calculations!M208</f>
        <v>4.90507723856018E-2</v>
      </c>
      <c r="S235" s="51">
        <f>Calculations!R208</f>
        <v>4.3120839505290096</v>
      </c>
      <c r="T235" s="52">
        <f>Calculations!AA208</f>
        <v>0</v>
      </c>
      <c r="U235" s="51">
        <f>Calculations!AB208</f>
        <v>0</v>
      </c>
      <c r="V235" s="52">
        <f>Calculations!AC208</f>
        <v>0</v>
      </c>
      <c r="W235" s="51">
        <f>Calculations!AD208</f>
        <v>0</v>
      </c>
      <c r="X235" s="52">
        <f>Calculations!AE208</f>
        <v>0</v>
      </c>
      <c r="Y235" s="51">
        <f>Calculations!AF208</f>
        <v>0</v>
      </c>
      <c r="Z235" s="50">
        <f>Calculations!Q208</f>
        <v>0.10567095818879879</v>
      </c>
      <c r="AA235" s="51">
        <f>Calculations!V208</f>
        <v>9.2895997490285147</v>
      </c>
      <c r="AB235" s="52">
        <f>Calculations!AH208</f>
        <v>0</v>
      </c>
      <c r="AC235" s="51">
        <f>Calculations!AI208</f>
        <v>0</v>
      </c>
      <c r="AD235" s="51" t="s">
        <v>64</v>
      </c>
      <c r="AE235" s="53" t="s">
        <v>53</v>
      </c>
      <c r="AF235" s="49" t="s">
        <v>974</v>
      </c>
      <c r="AG235" s="54" t="s">
        <v>966</v>
      </c>
      <c r="AH235" s="54" t="s">
        <v>967</v>
      </c>
      <c r="AI235" s="69" t="s">
        <v>1217</v>
      </c>
      <c r="AJ235" s="96" t="s">
        <v>1350</v>
      </c>
    </row>
    <row r="236" spans="2:36" ht="52.8" x14ac:dyDescent="0.25">
      <c r="B236" s="19" t="str">
        <f>Calculations!A209</f>
        <v>CfS:304</v>
      </c>
      <c r="C236" s="39" t="str">
        <f>Calculations!B209</f>
        <v>Land North of Rookery Farm, Stow Road, Stow Longa</v>
      </c>
      <c r="D236" s="39" t="str">
        <f>Calculations!C209</f>
        <v>Residential</v>
      </c>
      <c r="E236" s="55">
        <f>Calculations!D209</f>
        <v>3.4098058747736899</v>
      </c>
      <c r="F236" s="55">
        <f>Calculations!H209</f>
        <v>3.4098058747736899</v>
      </c>
      <c r="G236" s="56">
        <f>Calculations!L209</f>
        <v>100</v>
      </c>
      <c r="H236" s="55">
        <f>Calculations!G209</f>
        <v>0</v>
      </c>
      <c r="I236" s="56">
        <f>Calculations!K209</f>
        <v>0</v>
      </c>
      <c r="J236" s="55">
        <f>Calculations!F209</f>
        <v>0</v>
      </c>
      <c r="K236" s="56">
        <f>Calculations!J209</f>
        <v>0</v>
      </c>
      <c r="L236" s="55">
        <f>Calculations!E209</f>
        <v>0</v>
      </c>
      <c r="M236" s="56">
        <f>Calculations!I209</f>
        <v>0</v>
      </c>
      <c r="N236" s="55">
        <f>Calculations!Q209</f>
        <v>0.93872818606984998</v>
      </c>
      <c r="O236" s="56">
        <f>Calculations!V209</f>
        <v>27.530253056771265</v>
      </c>
      <c r="P236" s="55">
        <f>Calculations!O209</f>
        <v>0.67192630125545705</v>
      </c>
      <c r="Q236" s="56">
        <f>Calculations!T209</f>
        <v>19.705705425240758</v>
      </c>
      <c r="R236" s="55">
        <f>Calculations!M209</f>
        <v>0.5362508681068</v>
      </c>
      <c r="S236" s="56">
        <f>Calculations!R209</f>
        <v>15.726727203858523</v>
      </c>
      <c r="T236" s="57">
        <f>Calculations!AA209</f>
        <v>0</v>
      </c>
      <c r="U236" s="56">
        <f>Calculations!AB209</f>
        <v>0</v>
      </c>
      <c r="V236" s="57">
        <f>Calculations!AC209</f>
        <v>0</v>
      </c>
      <c r="W236" s="56">
        <f>Calculations!AD209</f>
        <v>0</v>
      </c>
      <c r="X236" s="57">
        <f>Calculations!AE209</f>
        <v>0</v>
      </c>
      <c r="Y236" s="56">
        <f>Calculations!AF209</f>
        <v>0</v>
      </c>
      <c r="Z236" s="55">
        <f>Calculations!Q209</f>
        <v>0.93872818606984998</v>
      </c>
      <c r="AA236" s="56">
        <f>Calculations!V209</f>
        <v>27.530253056771265</v>
      </c>
      <c r="AB236" s="57">
        <f>Calculations!AH209</f>
        <v>0</v>
      </c>
      <c r="AC236" s="56">
        <f>Calculations!AI209</f>
        <v>0</v>
      </c>
      <c r="AD236" s="56" t="s">
        <v>64</v>
      </c>
      <c r="AE236" s="58" t="s">
        <v>53</v>
      </c>
      <c r="AF236" s="39" t="s">
        <v>974</v>
      </c>
      <c r="AG236" s="59" t="s">
        <v>966</v>
      </c>
      <c r="AH236" s="59" t="s">
        <v>967</v>
      </c>
      <c r="AI236" s="69" t="s">
        <v>1102</v>
      </c>
      <c r="AJ236" s="70" t="s">
        <v>1277</v>
      </c>
    </row>
    <row r="237" spans="2:36" ht="39.6" x14ac:dyDescent="0.25">
      <c r="B237" s="19" t="str">
        <f>Calculations!A210</f>
        <v>CfS:305</v>
      </c>
      <c r="C237" s="39" t="str">
        <f>Calculations!B210</f>
        <v>Land to East of Stow Road, Spaldwick</v>
      </c>
      <c r="D237" s="39" t="str">
        <f>Calculations!C210</f>
        <v>Residential</v>
      </c>
      <c r="E237" s="55">
        <f>Calculations!D210</f>
        <v>6.1111313752892302</v>
      </c>
      <c r="F237" s="55">
        <f>Calculations!H210</f>
        <v>6.1111313752892302</v>
      </c>
      <c r="G237" s="56">
        <f>Calculations!L210</f>
        <v>100</v>
      </c>
      <c r="H237" s="55">
        <f>Calculations!G210</f>
        <v>0</v>
      </c>
      <c r="I237" s="56">
        <f>Calculations!K210</f>
        <v>0</v>
      </c>
      <c r="J237" s="55">
        <f>Calculations!F210</f>
        <v>0</v>
      </c>
      <c r="K237" s="56">
        <f>Calculations!J210</f>
        <v>0</v>
      </c>
      <c r="L237" s="55">
        <f>Calculations!E210</f>
        <v>0</v>
      </c>
      <c r="M237" s="56">
        <f>Calculations!I210</f>
        <v>0</v>
      </c>
      <c r="N237" s="55">
        <f>Calculations!Q210</f>
        <v>1.1997237776596958</v>
      </c>
      <c r="O237" s="56">
        <f>Calculations!V210</f>
        <v>19.631778536309323</v>
      </c>
      <c r="P237" s="55">
        <f>Calculations!O210</f>
        <v>0.98311447589776191</v>
      </c>
      <c r="Q237" s="56">
        <f>Calculations!T210</f>
        <v>16.087274442716961</v>
      </c>
      <c r="R237" s="55">
        <f>Calculations!M210</f>
        <v>0.86068855567020996</v>
      </c>
      <c r="S237" s="56">
        <f>Calculations!R210</f>
        <v>14.083947845573439</v>
      </c>
      <c r="T237" s="57">
        <f>Calculations!AA210</f>
        <v>0</v>
      </c>
      <c r="U237" s="56">
        <f>Calculations!AB210</f>
        <v>0</v>
      </c>
      <c r="V237" s="57">
        <f>Calculations!AC210</f>
        <v>0</v>
      </c>
      <c r="W237" s="56">
        <f>Calculations!AD210</f>
        <v>0</v>
      </c>
      <c r="X237" s="57">
        <f>Calculations!AE210</f>
        <v>0</v>
      </c>
      <c r="Y237" s="56">
        <f>Calculations!AF210</f>
        <v>0</v>
      </c>
      <c r="Z237" s="55">
        <f>Calculations!Q210</f>
        <v>1.1997237776596958</v>
      </c>
      <c r="AA237" s="56">
        <f>Calculations!V210</f>
        <v>19.631778536309323</v>
      </c>
      <c r="AB237" s="57">
        <f>Calculations!AH210</f>
        <v>0</v>
      </c>
      <c r="AC237" s="56">
        <f>Calculations!AI210</f>
        <v>0</v>
      </c>
      <c r="AD237" s="56" t="s">
        <v>64</v>
      </c>
      <c r="AE237" s="58" t="s">
        <v>53</v>
      </c>
      <c r="AF237" s="39" t="s">
        <v>974</v>
      </c>
      <c r="AG237" s="59" t="s">
        <v>966</v>
      </c>
      <c r="AH237" s="59" t="s">
        <v>967</v>
      </c>
      <c r="AI237" s="69" t="s">
        <v>1454</v>
      </c>
      <c r="AJ237" s="70" t="s">
        <v>1455</v>
      </c>
    </row>
    <row r="238" spans="2:36" ht="39.6" x14ac:dyDescent="0.25">
      <c r="B238" s="19" t="str">
        <f>Calculations!A211</f>
        <v>CfS:306</v>
      </c>
      <c r="C238" s="39" t="str">
        <f>Calculations!B211</f>
        <v>Manor Farm Yard, Haddon Road, Haddon</v>
      </c>
      <c r="D238" s="39" t="str">
        <f>Calculations!C211</f>
        <v>Residential</v>
      </c>
      <c r="E238" s="55">
        <f>Calculations!D211</f>
        <v>7.3379005068447398E-2</v>
      </c>
      <c r="F238" s="55">
        <f>Calculations!H211</f>
        <v>7.3379005068447398E-2</v>
      </c>
      <c r="G238" s="56">
        <f>Calculations!L211</f>
        <v>100</v>
      </c>
      <c r="H238" s="55">
        <f>Calculations!G211</f>
        <v>0</v>
      </c>
      <c r="I238" s="56">
        <f>Calculations!K211</f>
        <v>0</v>
      </c>
      <c r="J238" s="55">
        <f>Calculations!F211</f>
        <v>0</v>
      </c>
      <c r="K238" s="56">
        <f>Calculations!J211</f>
        <v>0</v>
      </c>
      <c r="L238" s="55">
        <f>Calculations!E211</f>
        <v>0</v>
      </c>
      <c r="M238" s="56">
        <f>Calculations!I211</f>
        <v>0</v>
      </c>
      <c r="N238" s="55">
        <f>Calculations!Q211</f>
        <v>5.37833100400894E-3</v>
      </c>
      <c r="O238" s="56">
        <f>Calculations!V211</f>
        <v>7.3295229323320372</v>
      </c>
      <c r="P238" s="55">
        <f>Calculations!O211</f>
        <v>0</v>
      </c>
      <c r="Q238" s="56">
        <f>Calculations!T211</f>
        <v>0</v>
      </c>
      <c r="R238" s="55">
        <f>Calculations!M211</f>
        <v>0</v>
      </c>
      <c r="S238" s="56">
        <f>Calculations!R211</f>
        <v>0</v>
      </c>
      <c r="T238" s="57">
        <f>Calculations!AA211</f>
        <v>0</v>
      </c>
      <c r="U238" s="56">
        <f>Calculations!AB211</f>
        <v>0</v>
      </c>
      <c r="V238" s="57">
        <f>Calculations!AC211</f>
        <v>0</v>
      </c>
      <c r="W238" s="56">
        <f>Calculations!AD211</f>
        <v>0</v>
      </c>
      <c r="X238" s="57">
        <f>Calculations!AE211</f>
        <v>0</v>
      </c>
      <c r="Y238" s="56">
        <f>Calculations!AF211</f>
        <v>0</v>
      </c>
      <c r="Z238" s="55">
        <f>Calculations!Q211</f>
        <v>5.37833100400894E-3</v>
      </c>
      <c r="AA238" s="56">
        <f>Calculations!V211</f>
        <v>7.3295229323320372</v>
      </c>
      <c r="AB238" s="57">
        <f>Calculations!AH211</f>
        <v>0</v>
      </c>
      <c r="AC238" s="56">
        <f>Calculations!AI211</f>
        <v>0</v>
      </c>
      <c r="AD238" s="56" t="s">
        <v>67</v>
      </c>
      <c r="AE238" s="58" t="s">
        <v>53</v>
      </c>
      <c r="AF238" s="39" t="s">
        <v>974</v>
      </c>
      <c r="AG238" s="59" t="s">
        <v>971</v>
      </c>
      <c r="AH238" s="59" t="s">
        <v>967</v>
      </c>
      <c r="AI238" s="69" t="s">
        <v>1017</v>
      </c>
      <c r="AJ238" s="70" t="s">
        <v>1277</v>
      </c>
    </row>
    <row r="239" spans="2:36" ht="79.2" x14ac:dyDescent="0.25">
      <c r="B239" s="19" t="str">
        <f>Calculations!A212</f>
        <v>CfS:307</v>
      </c>
      <c r="C239" s="39" t="str">
        <f>Calculations!B212</f>
        <v>Orchard Field Allotment, Haddon Road, Haddon</v>
      </c>
      <c r="D239" s="39" t="str">
        <f>Calculations!C212</f>
        <v>Residential</v>
      </c>
      <c r="E239" s="55">
        <f>Calculations!D212</f>
        <v>0.34362979954526601</v>
      </c>
      <c r="F239" s="55">
        <f>Calculations!H212</f>
        <v>0.34362979954526601</v>
      </c>
      <c r="G239" s="56">
        <f>Calculations!L212</f>
        <v>100</v>
      </c>
      <c r="H239" s="55">
        <f>Calculations!G212</f>
        <v>0</v>
      </c>
      <c r="I239" s="56">
        <f>Calculations!K212</f>
        <v>0</v>
      </c>
      <c r="J239" s="55">
        <f>Calculations!F212</f>
        <v>0</v>
      </c>
      <c r="K239" s="56">
        <f>Calculations!J212</f>
        <v>0</v>
      </c>
      <c r="L239" s="55">
        <f>Calculations!E212</f>
        <v>0</v>
      </c>
      <c r="M239" s="56">
        <f>Calculations!I212</f>
        <v>0</v>
      </c>
      <c r="N239" s="55">
        <f>Calculations!Q212</f>
        <v>0.12187431017458419</v>
      </c>
      <c r="O239" s="56">
        <f>Calculations!V212</f>
        <v>35.466746578982253</v>
      </c>
      <c r="P239" s="55">
        <f>Calculations!O212</f>
        <v>6.3530105789535302E-2</v>
      </c>
      <c r="Q239" s="56">
        <f>Calculations!T212</f>
        <v>18.487950076974201</v>
      </c>
      <c r="R239" s="55">
        <f>Calculations!M212</f>
        <v>4.4004131990321098E-2</v>
      </c>
      <c r="S239" s="56">
        <f>Calculations!R212</f>
        <v>12.80567984748496</v>
      </c>
      <c r="T239" s="57">
        <f>Calculations!AA212</f>
        <v>0</v>
      </c>
      <c r="U239" s="56">
        <f>Calculations!AB212</f>
        <v>0</v>
      </c>
      <c r="V239" s="57">
        <f>Calculations!AC212</f>
        <v>0</v>
      </c>
      <c r="W239" s="56">
        <f>Calculations!AD212</f>
        <v>0</v>
      </c>
      <c r="X239" s="57">
        <f>Calculations!AE212</f>
        <v>0</v>
      </c>
      <c r="Y239" s="56">
        <f>Calculations!AF212</f>
        <v>0</v>
      </c>
      <c r="Z239" s="55">
        <f>Calculations!Q212</f>
        <v>0.12187431017458419</v>
      </c>
      <c r="AA239" s="56">
        <f>Calculations!V212</f>
        <v>35.466746578982253</v>
      </c>
      <c r="AB239" s="57">
        <f>Calculations!AH212</f>
        <v>0</v>
      </c>
      <c r="AC239" s="56">
        <f>Calculations!AI212</f>
        <v>0</v>
      </c>
      <c r="AD239" s="56" t="s">
        <v>64</v>
      </c>
      <c r="AE239" s="58" t="s">
        <v>53</v>
      </c>
      <c r="AF239" s="39" t="s">
        <v>974</v>
      </c>
      <c r="AG239" s="59" t="s">
        <v>966</v>
      </c>
      <c r="AH239" s="59" t="s">
        <v>967</v>
      </c>
      <c r="AI239" s="45" t="s">
        <v>1369</v>
      </c>
      <c r="AJ239" s="45" t="s">
        <v>1277</v>
      </c>
    </row>
    <row r="240" spans="2:36" ht="145.19999999999999" x14ac:dyDescent="0.25">
      <c r="B240" s="19" t="str">
        <f>Calculations!A213</f>
        <v>CfS:308</v>
      </c>
      <c r="C240" s="39" t="str">
        <f>Calculations!B213</f>
        <v>Land North of Station Lane, Offord Cluny</v>
      </c>
      <c r="D240" s="39" t="str">
        <f>Calculations!C213</f>
        <v>Mixed Use</v>
      </c>
      <c r="E240" s="55">
        <f>Calculations!D213</f>
        <v>0.94219747395746201</v>
      </c>
      <c r="F240" s="55">
        <f>Calculations!H213</f>
        <v>0.27357991973298423</v>
      </c>
      <c r="G240" s="56">
        <f>Calculations!L213</f>
        <v>29.036367353425501</v>
      </c>
      <c r="H240" s="55">
        <f>Calculations!G213</f>
        <v>5.9160251295179399E-2</v>
      </c>
      <c r="I240" s="56">
        <f>Calculations!K213</f>
        <v>6.2789651777234914</v>
      </c>
      <c r="J240" s="55">
        <f>Calculations!F213</f>
        <v>6.08792685601394E-2</v>
      </c>
      <c r="K240" s="56">
        <f>Calculations!J213</f>
        <v>6.4614128399677657</v>
      </c>
      <c r="L240" s="55">
        <f>Calculations!E213</f>
        <v>0.54857803436915897</v>
      </c>
      <c r="M240" s="56">
        <f>Calculations!I213</f>
        <v>58.22325462888324</v>
      </c>
      <c r="N240" s="55">
        <f>Calculations!Q213</f>
        <v>0.81825965827911051</v>
      </c>
      <c r="O240" s="56">
        <f>Calculations!V213</f>
        <v>86.845876888442291</v>
      </c>
      <c r="P240" s="55">
        <f>Calculations!O213</f>
        <v>0.80695066053158937</v>
      </c>
      <c r="Q240" s="56">
        <f>Calculations!T213</f>
        <v>85.64559795965036</v>
      </c>
      <c r="R240" s="55">
        <f>Calculations!M213</f>
        <v>0.79680154339171405</v>
      </c>
      <c r="S240" s="56">
        <f>Calculations!R213</f>
        <v>84.56842280047205</v>
      </c>
      <c r="T240" s="57">
        <f>Calculations!AA213</f>
        <v>6.08792685601394E-2</v>
      </c>
      <c r="U240" s="56">
        <f>Calculations!AB213</f>
        <v>6.4614128399677657</v>
      </c>
      <c r="V240" s="57">
        <f>Calculations!AC213</f>
        <v>2.5193953438170099E-2</v>
      </c>
      <c r="W240" s="56">
        <f>Calculations!AD213</f>
        <v>2.6739568014706379</v>
      </c>
      <c r="X240" s="57">
        <f>Calculations!AE213</f>
        <v>4.1465704278061399E-2</v>
      </c>
      <c r="Y240" s="56">
        <f>Calculations!AF213</f>
        <v>4.4009568507857706</v>
      </c>
      <c r="Z240" s="55">
        <f>Calculations!Q213</f>
        <v>0.81825965827911051</v>
      </c>
      <c r="AA240" s="56">
        <f>Calculations!V213</f>
        <v>86.845876888442291</v>
      </c>
      <c r="AB240" s="57">
        <f>Calculations!AH213</f>
        <v>0.94219747395746201</v>
      </c>
      <c r="AC240" s="56">
        <f>Calculations!AI213</f>
        <v>100</v>
      </c>
      <c r="AD240" s="56" t="s">
        <v>65</v>
      </c>
      <c r="AE240" s="58" t="s">
        <v>53</v>
      </c>
      <c r="AF240" s="39" t="s">
        <v>978</v>
      </c>
      <c r="AG240" s="59" t="s">
        <v>957</v>
      </c>
      <c r="AH240" s="59" t="s">
        <v>996</v>
      </c>
      <c r="AI240" s="69" t="s">
        <v>1103</v>
      </c>
      <c r="AJ240" s="70" t="s">
        <v>1277</v>
      </c>
    </row>
    <row r="241" spans="2:36" ht="237.6" x14ac:dyDescent="0.25">
      <c r="B241" s="19" t="str">
        <f>Calculations!A214</f>
        <v>CfS:309</v>
      </c>
      <c r="C241" s="39" t="str">
        <f>Calculations!B214</f>
        <v>Land to the West of High Street, Great Paxton</v>
      </c>
      <c r="D241" s="39" t="str">
        <f>Calculations!C214</f>
        <v>Residential</v>
      </c>
      <c r="E241" s="55">
        <f>Calculations!D214</f>
        <v>1.1315972589294201</v>
      </c>
      <c r="F241" s="55">
        <f>Calculations!H214</f>
        <v>1.1315972589294201</v>
      </c>
      <c r="G241" s="56">
        <f>Calculations!L214</f>
        <v>100</v>
      </c>
      <c r="H241" s="55">
        <f>Calculations!G214</f>
        <v>0</v>
      </c>
      <c r="I241" s="56">
        <f>Calculations!K214</f>
        <v>0</v>
      </c>
      <c r="J241" s="55">
        <f>Calculations!F214</f>
        <v>0</v>
      </c>
      <c r="K241" s="56">
        <f>Calculations!J214</f>
        <v>0</v>
      </c>
      <c r="L241" s="55">
        <f>Calculations!E214</f>
        <v>0</v>
      </c>
      <c r="M241" s="56">
        <f>Calculations!I214</f>
        <v>0</v>
      </c>
      <c r="N241" s="55">
        <f>Calculations!Q214</f>
        <v>1.99863576930329E-4</v>
      </c>
      <c r="O241" s="56">
        <f>Calculations!V214</f>
        <v>1.7662076799250612E-2</v>
      </c>
      <c r="P241" s="55">
        <f>Calculations!O214</f>
        <v>5.6874682113630097E-6</v>
      </c>
      <c r="Q241" s="56">
        <f>Calculations!T214</f>
        <v>5.0260533652615963E-4</v>
      </c>
      <c r="R241" s="55">
        <f>Calculations!M214</f>
        <v>0</v>
      </c>
      <c r="S241" s="56">
        <f>Calculations!R214</f>
        <v>0</v>
      </c>
      <c r="T241" s="57">
        <f>Calculations!AA214</f>
        <v>0</v>
      </c>
      <c r="U241" s="56">
        <f>Calculations!AB214</f>
        <v>0</v>
      </c>
      <c r="V241" s="57">
        <f>Calculations!AC214</f>
        <v>0</v>
      </c>
      <c r="W241" s="56">
        <f>Calculations!AD214</f>
        <v>0</v>
      </c>
      <c r="X241" s="83">
        <f>Calculations!AE214</f>
        <v>1.9154124147462399E-7</v>
      </c>
      <c r="Y241" s="81">
        <f>Calculations!AF214</f>
        <v>1.6926626497472878E-5</v>
      </c>
      <c r="Z241" s="55">
        <f>Calculations!Q214</f>
        <v>1.99863576930329E-4</v>
      </c>
      <c r="AA241" s="56">
        <f>Calculations!V214</f>
        <v>1.7662076799250612E-2</v>
      </c>
      <c r="AB241" s="57">
        <f>Calculations!AH214</f>
        <v>1.2186338625499E-3</v>
      </c>
      <c r="AC241" s="56">
        <f>Calculations!AI214</f>
        <v>0.10769148236562745</v>
      </c>
      <c r="AD241" s="56" t="s">
        <v>66</v>
      </c>
      <c r="AE241" s="58" t="s">
        <v>53</v>
      </c>
      <c r="AF241" s="39" t="s">
        <v>974</v>
      </c>
      <c r="AG241" s="59" t="s">
        <v>988</v>
      </c>
      <c r="AH241" s="59" t="s">
        <v>1005</v>
      </c>
      <c r="AI241" s="69" t="s">
        <v>1359</v>
      </c>
      <c r="AJ241" s="75" t="s">
        <v>1274</v>
      </c>
    </row>
    <row r="242" spans="2:36" ht="66" x14ac:dyDescent="0.25">
      <c r="B242" s="19" t="str">
        <f>Calculations!A215</f>
        <v>CfS:31</v>
      </c>
      <c r="C242" s="39" t="str">
        <f>Calculations!B215</f>
        <v>Land East of Stow Road, Kimbolton</v>
      </c>
      <c r="D242" s="39" t="str">
        <f>Calculations!C215</f>
        <v>Mixed Use</v>
      </c>
      <c r="E242" s="55">
        <f>Calculations!D215</f>
        <v>17.469601269250699</v>
      </c>
      <c r="F242" s="55">
        <f>Calculations!H215</f>
        <v>17.469601269250699</v>
      </c>
      <c r="G242" s="56">
        <f>Calculations!L215</f>
        <v>100</v>
      </c>
      <c r="H242" s="55">
        <f>Calculations!G215</f>
        <v>0</v>
      </c>
      <c r="I242" s="56">
        <f>Calculations!K215</f>
        <v>0</v>
      </c>
      <c r="J242" s="55">
        <f>Calculations!F215</f>
        <v>0</v>
      </c>
      <c r="K242" s="56">
        <f>Calculations!J215</f>
        <v>0</v>
      </c>
      <c r="L242" s="55">
        <f>Calculations!E215</f>
        <v>0</v>
      </c>
      <c r="M242" s="56">
        <f>Calculations!I215</f>
        <v>0</v>
      </c>
      <c r="N242" s="55">
        <f>Calculations!Q215</f>
        <v>1.9408502452817051</v>
      </c>
      <c r="O242" s="56">
        <f>Calculations!V215</f>
        <v>11.109871458245088</v>
      </c>
      <c r="P242" s="55">
        <f>Calculations!O215</f>
        <v>0.76419137126495507</v>
      </c>
      <c r="Q242" s="56">
        <f>Calculations!T215</f>
        <v>4.3744064875141397</v>
      </c>
      <c r="R242" s="55">
        <f>Calculations!M215</f>
        <v>0.47542100132793502</v>
      </c>
      <c r="S242" s="56">
        <f>Calculations!R215</f>
        <v>2.7214187318903051</v>
      </c>
      <c r="T242" s="57">
        <f>Calculations!AA215</f>
        <v>0</v>
      </c>
      <c r="U242" s="56">
        <f>Calculations!AB215</f>
        <v>0</v>
      </c>
      <c r="V242" s="57">
        <f>Calculations!AC215</f>
        <v>0</v>
      </c>
      <c r="W242" s="56">
        <f>Calculations!AD215</f>
        <v>0</v>
      </c>
      <c r="X242" s="57">
        <f>Calculations!AE215</f>
        <v>0</v>
      </c>
      <c r="Y242" s="56">
        <f>Calculations!AF215</f>
        <v>0</v>
      </c>
      <c r="Z242" s="55">
        <f>Calculations!Q215</f>
        <v>1.9408502452817051</v>
      </c>
      <c r="AA242" s="56">
        <f>Calculations!V215</f>
        <v>11.109871458245088</v>
      </c>
      <c r="AB242" s="57">
        <f>Calculations!AH215</f>
        <v>0</v>
      </c>
      <c r="AC242" s="56">
        <f>Calculations!AI215</f>
        <v>0</v>
      </c>
      <c r="AD242" s="56" t="s">
        <v>64</v>
      </c>
      <c r="AE242" s="58" t="s">
        <v>53</v>
      </c>
      <c r="AF242" s="39" t="s">
        <v>974</v>
      </c>
      <c r="AG242" s="59" t="s">
        <v>966</v>
      </c>
      <c r="AH242" s="59" t="s">
        <v>967</v>
      </c>
      <c r="AI242" s="70" t="s">
        <v>1224</v>
      </c>
      <c r="AJ242" s="74" t="s">
        <v>1498</v>
      </c>
    </row>
    <row r="243" spans="2:36" ht="118.8" x14ac:dyDescent="0.25">
      <c r="B243" s="19" t="str">
        <f>Calculations!A216</f>
        <v>CfS:310</v>
      </c>
      <c r="C243" s="39" t="str">
        <f>Calculations!B216</f>
        <v>Land North and East of Hill Place, Brington</v>
      </c>
      <c r="D243" s="39" t="str">
        <f>Calculations!C216</f>
        <v>Residential</v>
      </c>
      <c r="E243" s="55">
        <f>Calculations!D216</f>
        <v>0.99811910491181499</v>
      </c>
      <c r="F243" s="55">
        <f>Calculations!H216</f>
        <v>0.99811910491181499</v>
      </c>
      <c r="G243" s="56">
        <f>Calculations!L216</f>
        <v>100</v>
      </c>
      <c r="H243" s="55">
        <f>Calculations!G216</f>
        <v>0</v>
      </c>
      <c r="I243" s="56">
        <f>Calculations!K216</f>
        <v>0</v>
      </c>
      <c r="J243" s="55">
        <f>Calculations!F216</f>
        <v>0</v>
      </c>
      <c r="K243" s="56">
        <f>Calculations!J216</f>
        <v>0</v>
      </c>
      <c r="L243" s="55">
        <f>Calculations!E216</f>
        <v>0</v>
      </c>
      <c r="M243" s="56">
        <f>Calculations!I216</f>
        <v>0</v>
      </c>
      <c r="N243" s="55">
        <f>Calculations!Q216</f>
        <v>0.15615594654360598</v>
      </c>
      <c r="O243" s="56">
        <f>Calculations!V216</f>
        <v>15.645021298074695</v>
      </c>
      <c r="P243" s="55">
        <f>Calculations!O216</f>
        <v>0.1025730612651211</v>
      </c>
      <c r="Q243" s="56">
        <f>Calculations!T216</f>
        <v>10.276635399558206</v>
      </c>
      <c r="R243" s="55">
        <f>Calculations!M216</f>
        <v>5.6428718692075899E-2</v>
      </c>
      <c r="S243" s="56">
        <f>Calculations!R216</f>
        <v>5.6535055199711302</v>
      </c>
      <c r="T243" s="57">
        <f>Calculations!AA216</f>
        <v>0</v>
      </c>
      <c r="U243" s="56">
        <f>Calculations!AB216</f>
        <v>0</v>
      </c>
      <c r="V243" s="57">
        <f>Calculations!AC216</f>
        <v>0</v>
      </c>
      <c r="W243" s="56">
        <f>Calculations!AD216</f>
        <v>0</v>
      </c>
      <c r="X243" s="57">
        <f>Calculations!AE216</f>
        <v>0</v>
      </c>
      <c r="Y243" s="56">
        <f>Calculations!AF216</f>
        <v>0</v>
      </c>
      <c r="Z243" s="55">
        <f>Calculations!Q216</f>
        <v>0.15615594654360598</v>
      </c>
      <c r="AA243" s="56">
        <f>Calculations!V216</f>
        <v>15.645021298074695</v>
      </c>
      <c r="AB243" s="57">
        <f>Calculations!AH216</f>
        <v>0</v>
      </c>
      <c r="AC243" s="56">
        <f>Calculations!AI216</f>
        <v>0</v>
      </c>
      <c r="AD243" s="56" t="s">
        <v>64</v>
      </c>
      <c r="AE243" s="58" t="s">
        <v>53</v>
      </c>
      <c r="AF243" s="39" t="s">
        <v>974</v>
      </c>
      <c r="AG243" s="59" t="s">
        <v>966</v>
      </c>
      <c r="AH243" s="59" t="s">
        <v>967</v>
      </c>
      <c r="AI243" s="69" t="s">
        <v>1303</v>
      </c>
      <c r="AJ243" s="74" t="s">
        <v>1277</v>
      </c>
    </row>
    <row r="244" spans="2:36" ht="290.39999999999998" x14ac:dyDescent="0.25">
      <c r="B244" s="19" t="str">
        <f>Calculations!A217</f>
        <v>CfS:311</v>
      </c>
      <c r="C244" s="39" t="str">
        <f>Calculations!B217</f>
        <v>Land at Westfield Farm, Great North Road, Buckden</v>
      </c>
      <c r="D244" s="39" t="str">
        <f>Calculations!C217</f>
        <v>Residential</v>
      </c>
      <c r="E244" s="55">
        <f>Calculations!D217</f>
        <v>2.4947649211196898</v>
      </c>
      <c r="F244" s="55">
        <f>Calculations!H217</f>
        <v>2.4947649211196898</v>
      </c>
      <c r="G244" s="56">
        <f>Calculations!L217</f>
        <v>100</v>
      </c>
      <c r="H244" s="55">
        <f>Calculations!G217</f>
        <v>0</v>
      </c>
      <c r="I244" s="56">
        <f>Calculations!K217</f>
        <v>0</v>
      </c>
      <c r="J244" s="55">
        <f>Calculations!F217</f>
        <v>0</v>
      </c>
      <c r="K244" s="56">
        <f>Calculations!J217</f>
        <v>0</v>
      </c>
      <c r="L244" s="55">
        <f>Calculations!E217</f>
        <v>0</v>
      </c>
      <c r="M244" s="56">
        <f>Calculations!I217</f>
        <v>0</v>
      </c>
      <c r="N244" s="55">
        <f>Calculations!Q217</f>
        <v>4.4487246865191198E-2</v>
      </c>
      <c r="O244" s="56">
        <f>Calculations!V217</f>
        <v>1.7832240019321988</v>
      </c>
      <c r="P244" s="55">
        <f>Calculations!O217</f>
        <v>1.32044640579755E-2</v>
      </c>
      <c r="Q244" s="56">
        <f>Calculations!T217</f>
        <v>0.52928690579989113</v>
      </c>
      <c r="R244" s="55">
        <f>Calculations!M217</f>
        <v>0</v>
      </c>
      <c r="S244" s="56">
        <f>Calculations!R217</f>
        <v>0</v>
      </c>
      <c r="T244" s="57">
        <f>Calculations!AA217</f>
        <v>0</v>
      </c>
      <c r="U244" s="56">
        <f>Calculations!AB217</f>
        <v>0</v>
      </c>
      <c r="V244" s="57">
        <f>Calculations!AC217</f>
        <v>0</v>
      </c>
      <c r="W244" s="56">
        <f>Calculations!AD217</f>
        <v>0</v>
      </c>
      <c r="X244" s="57">
        <f>Calculations!AE217</f>
        <v>0</v>
      </c>
      <c r="Y244" s="56">
        <f>Calculations!AF217</f>
        <v>0</v>
      </c>
      <c r="Z244" s="55">
        <f>Calculations!Q217</f>
        <v>4.4487246865191198E-2</v>
      </c>
      <c r="AA244" s="56">
        <f>Calculations!V217</f>
        <v>1.7832240019321988</v>
      </c>
      <c r="AB244" s="57">
        <f>Calculations!AH217</f>
        <v>0.130879296558327</v>
      </c>
      <c r="AC244" s="56">
        <f>Calculations!AI217</f>
        <v>5.2461574816270184</v>
      </c>
      <c r="AD244" s="56" t="s">
        <v>67</v>
      </c>
      <c r="AE244" s="58" t="s">
        <v>53</v>
      </c>
      <c r="AF244" s="39" t="s">
        <v>974</v>
      </c>
      <c r="AG244" s="59" t="s">
        <v>968</v>
      </c>
      <c r="AH244" s="59" t="s">
        <v>967</v>
      </c>
      <c r="AI244" s="70" t="s">
        <v>1176</v>
      </c>
      <c r="AJ244" s="74" t="s">
        <v>1277</v>
      </c>
    </row>
    <row r="245" spans="2:36" ht="66" x14ac:dyDescent="0.25">
      <c r="B245" s="19" t="str">
        <f>Calculations!A218</f>
        <v>CfS:312</v>
      </c>
      <c r="C245" s="39" t="str">
        <f>Calculations!B218</f>
        <v>Land East of the B1043 and North of Wheatsheaf Cottages, Alconbury Weston</v>
      </c>
      <c r="D245" s="39" t="str">
        <f>Calculations!C218</f>
        <v>Commercial</v>
      </c>
      <c r="E245" s="55">
        <f>Calculations!D218</f>
        <v>1.2113200654226799</v>
      </c>
      <c r="F245" s="55">
        <f>Calculations!H218</f>
        <v>1.2113200654226799</v>
      </c>
      <c r="G245" s="56">
        <f>Calculations!L218</f>
        <v>100</v>
      </c>
      <c r="H245" s="55">
        <f>Calculations!G218</f>
        <v>0</v>
      </c>
      <c r="I245" s="56">
        <f>Calculations!K218</f>
        <v>0</v>
      </c>
      <c r="J245" s="55">
        <f>Calculations!F218</f>
        <v>0</v>
      </c>
      <c r="K245" s="56">
        <f>Calculations!J218</f>
        <v>0</v>
      </c>
      <c r="L245" s="55">
        <f>Calculations!E218</f>
        <v>0</v>
      </c>
      <c r="M245" s="56">
        <f>Calculations!I218</f>
        <v>0</v>
      </c>
      <c r="N245" s="55">
        <f>Calculations!Q218</f>
        <v>6.8486665248611869E-2</v>
      </c>
      <c r="O245" s="56">
        <f>Calculations!V218</f>
        <v>5.653886797022059</v>
      </c>
      <c r="P245" s="55">
        <f>Calculations!O218</f>
        <v>2.6164017285989372E-2</v>
      </c>
      <c r="Q245" s="56">
        <f>Calculations!T218</f>
        <v>2.1599590424401716</v>
      </c>
      <c r="R245" s="55">
        <f>Calculations!M218</f>
        <v>2.3498837821506802E-2</v>
      </c>
      <c r="S245" s="56">
        <f>Calculations!R218</f>
        <v>1.9399363134719545</v>
      </c>
      <c r="T245" s="57">
        <f>Calculations!AA218</f>
        <v>0</v>
      </c>
      <c r="U245" s="56">
        <f>Calculations!AB218</f>
        <v>0</v>
      </c>
      <c r="V245" s="57">
        <f>Calculations!AC218</f>
        <v>0</v>
      </c>
      <c r="W245" s="56">
        <f>Calculations!AD218</f>
        <v>0</v>
      </c>
      <c r="X245" s="57">
        <f>Calculations!AE218</f>
        <v>0</v>
      </c>
      <c r="Y245" s="56">
        <f>Calculations!AF218</f>
        <v>0</v>
      </c>
      <c r="Z245" s="55">
        <f>Calculations!Q218</f>
        <v>6.8486665248611869E-2</v>
      </c>
      <c r="AA245" s="56">
        <f>Calculations!V218</f>
        <v>5.653886797022059</v>
      </c>
      <c r="AB245" s="57">
        <f>Calculations!AH218</f>
        <v>0</v>
      </c>
      <c r="AC245" s="56">
        <f>Calculations!AI218</f>
        <v>0</v>
      </c>
      <c r="AD245" s="56" t="s">
        <v>64</v>
      </c>
      <c r="AE245" s="58" t="s">
        <v>52</v>
      </c>
      <c r="AF245" s="39" t="s">
        <v>974</v>
      </c>
      <c r="AG245" s="59" t="s">
        <v>966</v>
      </c>
      <c r="AH245" s="59" t="s">
        <v>967</v>
      </c>
      <c r="AI245" s="70" t="s">
        <v>1104</v>
      </c>
      <c r="AJ245" s="74" t="s">
        <v>1277</v>
      </c>
    </row>
    <row r="246" spans="2:36" ht="79.2" x14ac:dyDescent="0.25">
      <c r="B246" s="19" t="str">
        <f>Calculations!A219</f>
        <v>CfS:313</v>
      </c>
      <c r="C246" s="39" t="str">
        <f>Calculations!B219</f>
        <v>Land at Hatchet Lane, Stonely</v>
      </c>
      <c r="D246" s="39" t="str">
        <f>Calculations!C219</f>
        <v>Residential</v>
      </c>
      <c r="E246" s="55">
        <f>Calculations!D219</f>
        <v>3.74714141890033</v>
      </c>
      <c r="F246" s="55">
        <f>Calculations!H219</f>
        <v>2.8864842827416339</v>
      </c>
      <c r="G246" s="56">
        <f>Calculations!L219</f>
        <v>77.031634519647454</v>
      </c>
      <c r="H246" s="55">
        <f>Calculations!G219</f>
        <v>0.44807847819797098</v>
      </c>
      <c r="I246" s="56">
        <f>Calculations!K219</f>
        <v>11.9578747665592</v>
      </c>
      <c r="J246" s="55">
        <f>Calculations!F219</f>
        <v>3.2015911663812499E-2</v>
      </c>
      <c r="K246" s="56">
        <f>Calculations!J219</f>
        <v>0.85440895030879771</v>
      </c>
      <c r="L246" s="55">
        <f>Calculations!E219</f>
        <v>0.380562746296913</v>
      </c>
      <c r="M246" s="56">
        <f>Calculations!I219</f>
        <v>10.156081763484561</v>
      </c>
      <c r="N246" s="55">
        <f>Calculations!Q219</f>
        <v>0.24139166035202081</v>
      </c>
      <c r="O246" s="56">
        <f>Calculations!V219</f>
        <v>6.4420216203866092</v>
      </c>
      <c r="P246" s="55">
        <f>Calculations!O219</f>
        <v>0.14326269729139759</v>
      </c>
      <c r="Q246" s="56">
        <f>Calculations!T219</f>
        <v>3.823253015453064</v>
      </c>
      <c r="R246" s="55">
        <f>Calculations!M219</f>
        <v>8.1504166732147998E-2</v>
      </c>
      <c r="S246" s="56">
        <f>Calculations!R219</f>
        <v>2.1751025013640115</v>
      </c>
      <c r="T246" s="57">
        <f>Calculations!AA219</f>
        <v>1.92095466923899E-2</v>
      </c>
      <c r="U246" s="56">
        <f>Calculations!AB219</f>
        <v>0.51264536202178634</v>
      </c>
      <c r="V246" s="57">
        <f>Calculations!AC219</f>
        <v>0.36974439772071199</v>
      </c>
      <c r="W246" s="56">
        <f>Calculations!AD219</f>
        <v>9.8673723883423783</v>
      </c>
      <c r="X246" s="57">
        <f>Calculations!AE219</f>
        <v>7.7407838462671394E-2</v>
      </c>
      <c r="Y246" s="56">
        <f>Calculations!AF219</f>
        <v>2.0657837484390487</v>
      </c>
      <c r="Z246" s="55">
        <f>Calculations!Q219</f>
        <v>0.24139166035202081</v>
      </c>
      <c r="AA246" s="56">
        <f>Calculations!V219</f>
        <v>6.4420216203866092</v>
      </c>
      <c r="AB246" s="57">
        <f>Calculations!AH219</f>
        <v>0</v>
      </c>
      <c r="AC246" s="56">
        <f>Calculations!AI219</f>
        <v>0</v>
      </c>
      <c r="AD246" s="56" t="s">
        <v>65</v>
      </c>
      <c r="AE246" s="58" t="s">
        <v>53</v>
      </c>
      <c r="AF246" s="39" t="s">
        <v>978</v>
      </c>
      <c r="AG246" s="59" t="s">
        <v>959</v>
      </c>
      <c r="AH246" s="59" t="s">
        <v>996</v>
      </c>
      <c r="AI246" s="70" t="s">
        <v>1105</v>
      </c>
      <c r="AJ246" s="70" t="s">
        <v>1277</v>
      </c>
    </row>
    <row r="247" spans="2:36" ht="79.2" x14ac:dyDescent="0.25">
      <c r="B247" s="19" t="str">
        <f>Calculations!A220</f>
        <v>CfS:314</v>
      </c>
      <c r="C247" s="39" t="str">
        <f>Calculations!B220</f>
        <v>Manor Farm Buildings, Church Road, Warboys</v>
      </c>
      <c r="D247" s="39" t="str">
        <f>Calculations!C220</f>
        <v>Residential</v>
      </c>
      <c r="E247" s="55">
        <f>Calculations!D220</f>
        <v>0.66551028420512404</v>
      </c>
      <c r="F247" s="55">
        <f>Calculations!H220</f>
        <v>0.66551028420512404</v>
      </c>
      <c r="G247" s="56">
        <f>Calculations!L220</f>
        <v>100</v>
      </c>
      <c r="H247" s="55">
        <f>Calculations!G220</f>
        <v>0</v>
      </c>
      <c r="I247" s="56">
        <f>Calculations!K220</f>
        <v>0</v>
      </c>
      <c r="J247" s="55">
        <f>Calculations!F220</f>
        <v>0</v>
      </c>
      <c r="K247" s="56">
        <f>Calculations!J220</f>
        <v>0</v>
      </c>
      <c r="L247" s="55">
        <f>Calculations!E220</f>
        <v>0</v>
      </c>
      <c r="M247" s="56">
        <f>Calculations!I220</f>
        <v>0</v>
      </c>
      <c r="N247" s="55">
        <f>Calculations!Q220</f>
        <v>0.1119286643839324</v>
      </c>
      <c r="O247" s="56">
        <f>Calculations!V220</f>
        <v>16.818472537598485</v>
      </c>
      <c r="P247" s="55">
        <f>Calculations!O220</f>
        <v>3.7782869014985197E-2</v>
      </c>
      <c r="Q247" s="56">
        <f>Calculations!T220</f>
        <v>5.6772780093267103</v>
      </c>
      <c r="R247" s="55">
        <f>Calculations!M220</f>
        <v>1.4537309928439201E-2</v>
      </c>
      <c r="S247" s="56">
        <f>Calculations!R220</f>
        <v>2.1843854668305172</v>
      </c>
      <c r="T247" s="57">
        <f>Calculations!AA220</f>
        <v>0</v>
      </c>
      <c r="U247" s="56">
        <f>Calculations!AB220</f>
        <v>0</v>
      </c>
      <c r="V247" s="57">
        <f>Calculations!AC220</f>
        <v>0</v>
      </c>
      <c r="W247" s="56">
        <f>Calculations!AD220</f>
        <v>0</v>
      </c>
      <c r="X247" s="57">
        <f>Calculations!AE220</f>
        <v>0</v>
      </c>
      <c r="Y247" s="56">
        <f>Calculations!AF220</f>
        <v>0</v>
      </c>
      <c r="Z247" s="55">
        <f>Calculations!Q220</f>
        <v>0.1119286643839324</v>
      </c>
      <c r="AA247" s="56">
        <f>Calculations!V220</f>
        <v>16.818472537598485</v>
      </c>
      <c r="AB247" s="57">
        <f>Calculations!AH220</f>
        <v>0</v>
      </c>
      <c r="AC247" s="56">
        <f>Calculations!AI220</f>
        <v>0</v>
      </c>
      <c r="AD247" s="56" t="s">
        <v>64</v>
      </c>
      <c r="AE247" s="58" t="s">
        <v>53</v>
      </c>
      <c r="AF247" s="39" t="s">
        <v>974</v>
      </c>
      <c r="AG247" s="59" t="s">
        <v>966</v>
      </c>
      <c r="AH247" s="59" t="s">
        <v>967</v>
      </c>
      <c r="AI247" s="70" t="s">
        <v>1481</v>
      </c>
      <c r="AJ247" s="70" t="s">
        <v>1277</v>
      </c>
    </row>
    <row r="248" spans="2:36" ht="79.2" x14ac:dyDescent="0.25">
      <c r="B248" s="19" t="str">
        <f>Calculations!A221</f>
        <v>CfS:315</v>
      </c>
      <c r="C248" s="39" t="str">
        <f>Calculations!B221</f>
        <v>Land North of 6 Old Houghton Road, Hartford, Huntingdon (Houghton and Wyton)</v>
      </c>
      <c r="D248" s="39" t="str">
        <f>Calculations!C221</f>
        <v>Mixed Use</v>
      </c>
      <c r="E248" s="55">
        <f>Calculations!D221</f>
        <v>3.2250963441615599</v>
      </c>
      <c r="F248" s="55">
        <f>Calculations!H221</f>
        <v>0.17305666827151978</v>
      </c>
      <c r="G248" s="56">
        <f>Calculations!L221</f>
        <v>5.3659379380962324</v>
      </c>
      <c r="H248" s="55">
        <f>Calculations!G221</f>
        <v>3.0520396758900401</v>
      </c>
      <c r="I248" s="56">
        <f>Calculations!K221</f>
        <v>94.634062061903762</v>
      </c>
      <c r="J248" s="55">
        <f>Calculations!F221</f>
        <v>0</v>
      </c>
      <c r="K248" s="56">
        <f>Calculations!J221</f>
        <v>0</v>
      </c>
      <c r="L248" s="55">
        <f>Calculations!E221</f>
        <v>0</v>
      </c>
      <c r="M248" s="56">
        <f>Calculations!I221</f>
        <v>0</v>
      </c>
      <c r="N248" s="55">
        <f>Calculations!Q221</f>
        <v>2.7353363497362535</v>
      </c>
      <c r="O248" s="56">
        <f>Calculations!V221</f>
        <v>84.814097249779024</v>
      </c>
      <c r="P248" s="55">
        <f>Calculations!O221</f>
        <v>2.1028537466405037</v>
      </c>
      <c r="Q248" s="56">
        <f>Calculations!T221</f>
        <v>65.202819458318857</v>
      </c>
      <c r="R248" s="55">
        <f>Calculations!M221</f>
        <v>0.60054336285061405</v>
      </c>
      <c r="S248" s="56">
        <f>Calculations!R221</f>
        <v>18.620943338259856</v>
      </c>
      <c r="T248" s="57">
        <f>Calculations!AA221</f>
        <v>0</v>
      </c>
      <c r="U248" s="56">
        <f>Calculations!AB221</f>
        <v>0</v>
      </c>
      <c r="V248" s="57">
        <f>Calculations!AC221</f>
        <v>0</v>
      </c>
      <c r="W248" s="56">
        <f>Calculations!AD221</f>
        <v>0</v>
      </c>
      <c r="X248" s="57">
        <f>Calculations!AE221</f>
        <v>4.2976596019434502E-4</v>
      </c>
      <c r="Y248" s="56">
        <f>Calculations!AF221</f>
        <v>1.3325678191671908E-2</v>
      </c>
      <c r="Z248" s="55">
        <f>Calculations!Q221</f>
        <v>2.7353363497362535</v>
      </c>
      <c r="AA248" s="56">
        <f>Calculations!V221</f>
        <v>84.814097249779024</v>
      </c>
      <c r="AB248" s="57">
        <f>Calculations!AH221</f>
        <v>3.2197725165202602</v>
      </c>
      <c r="AC248" s="56">
        <f>Calculations!AI221</f>
        <v>99.83492500461459</v>
      </c>
      <c r="AD248" s="56" t="s">
        <v>65</v>
      </c>
      <c r="AE248" s="58" t="s">
        <v>53</v>
      </c>
      <c r="AF248" s="39" t="s">
        <v>974</v>
      </c>
      <c r="AG248" s="59" t="s">
        <v>988</v>
      </c>
      <c r="AH248" s="59" t="s">
        <v>1004</v>
      </c>
      <c r="AI248" s="70" t="s">
        <v>1221</v>
      </c>
      <c r="AJ248" s="70" t="s">
        <v>1277</v>
      </c>
    </row>
    <row r="249" spans="2:36" ht="224.4" x14ac:dyDescent="0.25">
      <c r="B249" s="19" t="str">
        <f>Calculations!A222</f>
        <v>CfS:316</v>
      </c>
      <c r="C249" s="39" t="str">
        <f>Calculations!B222</f>
        <v>Land West of the B1050, Earith Road, Colne</v>
      </c>
      <c r="D249" s="39" t="str">
        <f>Calculations!C222</f>
        <v>Residential</v>
      </c>
      <c r="E249" s="55">
        <f>Calculations!D222</f>
        <v>4.7500278540273397</v>
      </c>
      <c r="F249" s="55">
        <f>Calculations!H222</f>
        <v>4.7500278540273397</v>
      </c>
      <c r="G249" s="56">
        <f>Calculations!L222</f>
        <v>100</v>
      </c>
      <c r="H249" s="55">
        <f>Calculations!G222</f>
        <v>0</v>
      </c>
      <c r="I249" s="56">
        <f>Calculations!K222</f>
        <v>0</v>
      </c>
      <c r="J249" s="55">
        <f>Calculations!F222</f>
        <v>0</v>
      </c>
      <c r="K249" s="56">
        <f>Calculations!J222</f>
        <v>0</v>
      </c>
      <c r="L249" s="55">
        <f>Calculations!E222</f>
        <v>0</v>
      </c>
      <c r="M249" s="56">
        <f>Calculations!I222</f>
        <v>0</v>
      </c>
      <c r="N249" s="55">
        <f>Calculations!Q222</f>
        <v>1.6135776673685789</v>
      </c>
      <c r="O249" s="56">
        <f>Calculations!V222</f>
        <v>33.96985695569127</v>
      </c>
      <c r="P249" s="55">
        <f>Calculations!O222</f>
        <v>0.88333364625195299</v>
      </c>
      <c r="Q249" s="56">
        <f>Calculations!T222</f>
        <v>18.596388766499828</v>
      </c>
      <c r="R249" s="55">
        <f>Calculations!M222</f>
        <v>0.42527806286501801</v>
      </c>
      <c r="S249" s="56">
        <f>Calculations!R222</f>
        <v>8.9531698746659654</v>
      </c>
      <c r="T249" s="57">
        <f>Calculations!AA222</f>
        <v>0</v>
      </c>
      <c r="U249" s="56">
        <f>Calculations!AB222</f>
        <v>0</v>
      </c>
      <c r="V249" s="57">
        <f>Calculations!AC222</f>
        <v>0</v>
      </c>
      <c r="W249" s="56">
        <f>Calculations!AD222</f>
        <v>0</v>
      </c>
      <c r="X249" s="57">
        <f>Calculations!AE222</f>
        <v>0</v>
      </c>
      <c r="Y249" s="56">
        <f>Calculations!AF222</f>
        <v>0</v>
      </c>
      <c r="Z249" s="55">
        <f>Calculations!Q222</f>
        <v>1.6135776673685789</v>
      </c>
      <c r="AA249" s="56">
        <f>Calculations!V222</f>
        <v>33.96985695569127</v>
      </c>
      <c r="AB249" s="57">
        <f>Calculations!AH222</f>
        <v>0</v>
      </c>
      <c r="AC249" s="56">
        <f>Calculations!AI222</f>
        <v>0</v>
      </c>
      <c r="AD249" s="56" t="s">
        <v>66</v>
      </c>
      <c r="AE249" s="58" t="s">
        <v>53</v>
      </c>
      <c r="AF249" s="39" t="s">
        <v>974</v>
      </c>
      <c r="AG249" s="59" t="s">
        <v>969</v>
      </c>
      <c r="AH249" s="59" t="s">
        <v>967</v>
      </c>
      <c r="AI249" s="69" t="s">
        <v>1325</v>
      </c>
      <c r="AJ249" s="74" t="s">
        <v>1326</v>
      </c>
    </row>
    <row r="250" spans="2:36" ht="118.8" x14ac:dyDescent="0.25">
      <c r="B250" s="41" t="str">
        <f>Calculations!A223</f>
        <v>CfS:317</v>
      </c>
      <c r="C250" s="49" t="str">
        <f>Calculations!B223</f>
        <v>Land South West of Potton Road, Eynesbury, St Neots</v>
      </c>
      <c r="D250" s="49" t="str">
        <f>Calculations!C223</f>
        <v>Residential</v>
      </c>
      <c r="E250" s="50">
        <f>Calculations!D223</f>
        <v>3.54053751707999</v>
      </c>
      <c r="F250" s="50">
        <f>Calculations!H223</f>
        <v>3.54053751707999</v>
      </c>
      <c r="G250" s="51">
        <f>Calculations!L223</f>
        <v>100</v>
      </c>
      <c r="H250" s="50">
        <f>Calculations!G223</f>
        <v>0</v>
      </c>
      <c r="I250" s="51">
        <f>Calculations!K223</f>
        <v>0</v>
      </c>
      <c r="J250" s="50">
        <f>Calculations!F223</f>
        <v>0</v>
      </c>
      <c r="K250" s="51">
        <f>Calculations!J223</f>
        <v>0</v>
      </c>
      <c r="L250" s="50">
        <f>Calculations!E223</f>
        <v>0</v>
      </c>
      <c r="M250" s="51">
        <f>Calculations!I223</f>
        <v>0</v>
      </c>
      <c r="N250" s="50">
        <f>Calculations!Q223</f>
        <v>0.3215473754674138</v>
      </c>
      <c r="O250" s="51">
        <f>Calculations!V223</f>
        <v>9.0818801923784047</v>
      </c>
      <c r="P250" s="50">
        <f>Calculations!O223</f>
        <v>0.18804747108791181</v>
      </c>
      <c r="Q250" s="51">
        <f>Calculations!T223</f>
        <v>5.3112689861566951</v>
      </c>
      <c r="R250" s="50">
        <f>Calculations!M223</f>
        <v>0.12617405228978301</v>
      </c>
      <c r="S250" s="51">
        <f>Calculations!R223</f>
        <v>3.5636976498936623</v>
      </c>
      <c r="T250" s="52">
        <f>Calculations!AA223</f>
        <v>0</v>
      </c>
      <c r="U250" s="51">
        <f>Calculations!AB223</f>
        <v>0</v>
      </c>
      <c r="V250" s="52">
        <f>Calculations!AC223</f>
        <v>0</v>
      </c>
      <c r="W250" s="51">
        <f>Calculations!AD223</f>
        <v>0</v>
      </c>
      <c r="X250" s="52">
        <f>Calculations!AE223</f>
        <v>0</v>
      </c>
      <c r="Y250" s="51">
        <f>Calculations!AF223</f>
        <v>0</v>
      </c>
      <c r="Z250" s="50">
        <f>Calculations!Q223</f>
        <v>0.3215473754674138</v>
      </c>
      <c r="AA250" s="51">
        <f>Calculations!V223</f>
        <v>9.0818801923784047</v>
      </c>
      <c r="AB250" s="52">
        <f>Calculations!AH223</f>
        <v>0</v>
      </c>
      <c r="AC250" s="51">
        <f>Calculations!AI223</f>
        <v>0</v>
      </c>
      <c r="AD250" s="51" t="s">
        <v>64</v>
      </c>
      <c r="AE250" s="53" t="s">
        <v>53</v>
      </c>
      <c r="AF250" s="49" t="s">
        <v>974</v>
      </c>
      <c r="AG250" s="54" t="s">
        <v>966</v>
      </c>
      <c r="AH250" s="54" t="s">
        <v>967</v>
      </c>
      <c r="AI250" s="70" t="s">
        <v>1214</v>
      </c>
      <c r="AJ250" s="97" t="s">
        <v>1461</v>
      </c>
    </row>
    <row r="251" spans="2:36" ht="52.8" x14ac:dyDescent="0.25">
      <c r="B251" s="19" t="str">
        <f>Calculations!A224</f>
        <v>CfS:318</v>
      </c>
      <c r="C251" s="39" t="str">
        <f>Calculations!B224</f>
        <v>Land to the West of Sheep Street, Leighton Bromswold</v>
      </c>
      <c r="D251" s="39" t="str">
        <f>Calculations!C224</f>
        <v>Residential</v>
      </c>
      <c r="E251" s="55">
        <f>Calculations!D224</f>
        <v>2.4720122752005902</v>
      </c>
      <c r="F251" s="55">
        <f>Calculations!H224</f>
        <v>2.4720122752005902</v>
      </c>
      <c r="G251" s="56">
        <f>Calculations!L224</f>
        <v>100</v>
      </c>
      <c r="H251" s="55">
        <f>Calculations!G224</f>
        <v>0</v>
      </c>
      <c r="I251" s="56">
        <f>Calculations!K224</f>
        <v>0</v>
      </c>
      <c r="J251" s="55">
        <f>Calculations!F224</f>
        <v>0</v>
      </c>
      <c r="K251" s="56">
        <f>Calculations!J224</f>
        <v>0</v>
      </c>
      <c r="L251" s="55">
        <f>Calculations!E224</f>
        <v>0</v>
      </c>
      <c r="M251" s="56">
        <f>Calculations!I224</f>
        <v>0</v>
      </c>
      <c r="N251" s="55">
        <f>Calculations!Q224</f>
        <v>7.5957728220783102E-2</v>
      </c>
      <c r="O251" s="56">
        <f>Calculations!V224</f>
        <v>3.0727083753910382</v>
      </c>
      <c r="P251" s="55">
        <f>Calculations!O224</f>
        <v>6.2795833591896305E-2</v>
      </c>
      <c r="Q251" s="56">
        <f>Calculations!T224</f>
        <v>2.5402719161983436</v>
      </c>
      <c r="R251" s="55">
        <f>Calculations!M224</f>
        <v>4.6474961576041397E-2</v>
      </c>
      <c r="S251" s="56">
        <f>Calculations!R224</f>
        <v>1.8800457442012586</v>
      </c>
      <c r="T251" s="57">
        <f>Calculations!AA224</f>
        <v>0</v>
      </c>
      <c r="U251" s="56">
        <f>Calculations!AB224</f>
        <v>0</v>
      </c>
      <c r="V251" s="57">
        <f>Calculations!AC224</f>
        <v>0</v>
      </c>
      <c r="W251" s="56">
        <f>Calculations!AD224</f>
        <v>0</v>
      </c>
      <c r="X251" s="57">
        <f>Calculations!AE224</f>
        <v>0</v>
      </c>
      <c r="Y251" s="56">
        <f>Calculations!AF224</f>
        <v>0</v>
      </c>
      <c r="Z251" s="55">
        <f>Calculations!Q224</f>
        <v>7.5957728220783102E-2</v>
      </c>
      <c r="AA251" s="56">
        <f>Calculations!V224</f>
        <v>3.0727083753910382</v>
      </c>
      <c r="AB251" s="57">
        <f>Calculations!AH224</f>
        <v>0</v>
      </c>
      <c r="AC251" s="56">
        <f>Calculations!AI224</f>
        <v>0</v>
      </c>
      <c r="AD251" s="56" t="s">
        <v>64</v>
      </c>
      <c r="AE251" s="58" t="s">
        <v>53</v>
      </c>
      <c r="AF251" s="39" t="s">
        <v>974</v>
      </c>
      <c r="AG251" s="59" t="s">
        <v>966</v>
      </c>
      <c r="AH251" s="59" t="s">
        <v>967</v>
      </c>
      <c r="AI251" s="70" t="s">
        <v>1029</v>
      </c>
      <c r="AJ251" s="74" t="s">
        <v>1277</v>
      </c>
    </row>
    <row r="252" spans="2:36" ht="92.4" x14ac:dyDescent="0.25">
      <c r="B252" s="19" t="str">
        <f>Calculations!A225</f>
        <v>CfS:319</v>
      </c>
      <c r="C252" s="39" t="str">
        <f>Calculations!B225</f>
        <v>Land South of Spaldwick Road, Stow Longa</v>
      </c>
      <c r="D252" s="39" t="str">
        <f>Calculations!C225</f>
        <v>Residential</v>
      </c>
      <c r="E252" s="55">
        <f>Calculations!D225</f>
        <v>0.59185194332839397</v>
      </c>
      <c r="F252" s="55">
        <f>Calculations!H225</f>
        <v>0.59185194332839397</v>
      </c>
      <c r="G252" s="56">
        <f>Calculations!L225</f>
        <v>100</v>
      </c>
      <c r="H252" s="55">
        <f>Calculations!G225</f>
        <v>0</v>
      </c>
      <c r="I252" s="56">
        <f>Calculations!K225</f>
        <v>0</v>
      </c>
      <c r="J252" s="55">
        <f>Calculations!F225</f>
        <v>0</v>
      </c>
      <c r="K252" s="56">
        <f>Calculations!J225</f>
        <v>0</v>
      </c>
      <c r="L252" s="55">
        <f>Calculations!E225</f>
        <v>0</v>
      </c>
      <c r="M252" s="56">
        <f>Calculations!I225</f>
        <v>0</v>
      </c>
      <c r="N252" s="55">
        <f>Calculations!Q225</f>
        <v>7.9531162760802555E-3</v>
      </c>
      <c r="O252" s="56">
        <f>Calculations!V225</f>
        <v>1.3437678739980756</v>
      </c>
      <c r="P252" s="55">
        <f>Calculations!O225</f>
        <v>2.6027050276752498E-6</v>
      </c>
      <c r="Q252" s="56">
        <f>Calculations!T225</f>
        <v>4.3975610066234377E-4</v>
      </c>
      <c r="R252" s="55">
        <f>Calculations!M225</f>
        <v>0</v>
      </c>
      <c r="S252" s="56">
        <f>Calculations!R225</f>
        <v>0</v>
      </c>
      <c r="T252" s="57">
        <f>Calculations!AA225</f>
        <v>0</v>
      </c>
      <c r="U252" s="56">
        <f>Calculations!AB225</f>
        <v>0</v>
      </c>
      <c r="V252" s="57">
        <f>Calculations!AC225</f>
        <v>0</v>
      </c>
      <c r="W252" s="56">
        <f>Calculations!AD225</f>
        <v>0</v>
      </c>
      <c r="X252" s="57">
        <f>Calculations!AE225</f>
        <v>0</v>
      </c>
      <c r="Y252" s="56">
        <f>Calculations!AF225</f>
        <v>0</v>
      </c>
      <c r="Z252" s="55">
        <f>Calculations!Q225</f>
        <v>7.9531162760802555E-3</v>
      </c>
      <c r="AA252" s="56">
        <f>Calculations!V225</f>
        <v>1.3437678739980756</v>
      </c>
      <c r="AB252" s="57">
        <f>Calculations!AH225</f>
        <v>0</v>
      </c>
      <c r="AC252" s="56">
        <f>Calculations!AI225</f>
        <v>0</v>
      </c>
      <c r="AD252" s="56" t="s">
        <v>64</v>
      </c>
      <c r="AE252" s="58" t="s">
        <v>53</v>
      </c>
      <c r="AF252" s="39" t="s">
        <v>974</v>
      </c>
      <c r="AG252" s="59" t="s">
        <v>971</v>
      </c>
      <c r="AH252" s="59" t="s">
        <v>967</v>
      </c>
      <c r="AI252" s="69" t="s">
        <v>1340</v>
      </c>
      <c r="AJ252" s="74" t="s">
        <v>1277</v>
      </c>
    </row>
    <row r="253" spans="2:36" ht="66" x14ac:dyDescent="0.25">
      <c r="B253" s="19" t="str">
        <f>Calculations!A226</f>
        <v>CfS:32</v>
      </c>
      <c r="C253" s="39" t="str">
        <f>Calculations!B226</f>
        <v>Land South East of Brook Farm, Ellington</v>
      </c>
      <c r="D253" s="39" t="str">
        <f>Calculations!C226</f>
        <v>Residential</v>
      </c>
      <c r="E253" s="55">
        <f>Calculations!D226</f>
        <v>1.0737296692910001</v>
      </c>
      <c r="F253" s="55">
        <f>Calculations!H226</f>
        <v>1.0737296692910001</v>
      </c>
      <c r="G253" s="56">
        <f>Calculations!L226</f>
        <v>100</v>
      </c>
      <c r="H253" s="55">
        <f>Calculations!G226</f>
        <v>0</v>
      </c>
      <c r="I253" s="56">
        <f>Calculations!K226</f>
        <v>0</v>
      </c>
      <c r="J253" s="55">
        <f>Calculations!F226</f>
        <v>0</v>
      </c>
      <c r="K253" s="56">
        <f>Calculations!J226</f>
        <v>0</v>
      </c>
      <c r="L253" s="55">
        <f>Calculations!E226</f>
        <v>0</v>
      </c>
      <c r="M253" s="56">
        <f>Calculations!I226</f>
        <v>0</v>
      </c>
      <c r="N253" s="55">
        <f>Calculations!Q226</f>
        <v>6.1957278984802411E-2</v>
      </c>
      <c r="O253" s="56">
        <f>Calculations!V226</f>
        <v>5.7702865774132643</v>
      </c>
      <c r="P253" s="55">
        <f>Calculations!O226</f>
        <v>2.999758961125621E-2</v>
      </c>
      <c r="Q253" s="56">
        <f>Calculations!T226</f>
        <v>2.7937748643067741</v>
      </c>
      <c r="R253" s="55">
        <f>Calculations!M226</f>
        <v>2.5222220335778499E-2</v>
      </c>
      <c r="S253" s="56">
        <f>Calculations!R226</f>
        <v>2.349028908964871</v>
      </c>
      <c r="T253" s="57">
        <f>Calculations!AA226</f>
        <v>0</v>
      </c>
      <c r="U253" s="56">
        <f>Calculations!AB226</f>
        <v>0</v>
      </c>
      <c r="V253" s="57">
        <f>Calculations!AC226</f>
        <v>0</v>
      </c>
      <c r="W253" s="56">
        <f>Calculations!AD226</f>
        <v>0</v>
      </c>
      <c r="X253" s="57">
        <f>Calculations!AE226</f>
        <v>0</v>
      </c>
      <c r="Y253" s="56">
        <f>Calculations!AF226</f>
        <v>0</v>
      </c>
      <c r="Z253" s="55">
        <f>Calculations!Q226</f>
        <v>6.1957278984802411E-2</v>
      </c>
      <c r="AA253" s="56">
        <f>Calculations!V226</f>
        <v>5.7702865774132643</v>
      </c>
      <c r="AB253" s="57">
        <f>Calculations!AH226</f>
        <v>0</v>
      </c>
      <c r="AC253" s="56">
        <f>Calculations!AI226</f>
        <v>0</v>
      </c>
      <c r="AD253" s="56" t="s">
        <v>66</v>
      </c>
      <c r="AE253" s="58" t="s">
        <v>53</v>
      </c>
      <c r="AF253" s="39" t="s">
        <v>974</v>
      </c>
      <c r="AG253" s="59" t="s">
        <v>969</v>
      </c>
      <c r="AH253" s="59" t="s">
        <v>967</v>
      </c>
      <c r="AI253" s="70" t="s">
        <v>1106</v>
      </c>
      <c r="AJ253" s="74" t="s">
        <v>1277</v>
      </c>
    </row>
    <row r="254" spans="2:36" ht="52.8" x14ac:dyDescent="0.25">
      <c r="B254" s="19" t="str">
        <f>Calculations!A227</f>
        <v>CfS:320</v>
      </c>
      <c r="C254" s="39" t="str">
        <f>Calculations!B227</f>
        <v>Land to the North of Thrapston Road (opposite The Hurdles), Brampton</v>
      </c>
      <c r="D254" s="39" t="str">
        <f>Calculations!C227</f>
        <v>Residential</v>
      </c>
      <c r="E254" s="55">
        <f>Calculations!D227</f>
        <v>5.7432327258399596</v>
      </c>
      <c r="F254" s="55">
        <f>Calculations!H227</f>
        <v>3.5686032146648152</v>
      </c>
      <c r="G254" s="56">
        <f>Calculations!L227</f>
        <v>62.135793289534504</v>
      </c>
      <c r="H254" s="55">
        <f>Calculations!G227</f>
        <v>1.30604194367547</v>
      </c>
      <c r="I254" s="56">
        <f>Calculations!K227</f>
        <v>22.740536663251074</v>
      </c>
      <c r="J254" s="55">
        <f>Calculations!F227</f>
        <v>0.130043018201878</v>
      </c>
      <c r="K254" s="56">
        <f>Calculations!J227</f>
        <v>2.2642825810764782</v>
      </c>
      <c r="L254" s="55">
        <f>Calculations!E227</f>
        <v>0.738544549297797</v>
      </c>
      <c r="M254" s="56">
        <f>Calculations!I227</f>
        <v>12.859387466137957</v>
      </c>
      <c r="N254" s="55">
        <f>Calculations!Q227</f>
        <v>0.49977540607056492</v>
      </c>
      <c r="O254" s="56">
        <f>Calculations!V227</f>
        <v>8.7019877119374733</v>
      </c>
      <c r="P254" s="55">
        <f>Calculations!O227</f>
        <v>0.29752712050766689</v>
      </c>
      <c r="Q254" s="56">
        <f>Calculations!T227</f>
        <v>5.1804817027356824</v>
      </c>
      <c r="R254" s="55">
        <f>Calculations!M227</f>
        <v>0.204376854504179</v>
      </c>
      <c r="S254" s="56">
        <f>Calculations!R227</f>
        <v>3.5585682186383707</v>
      </c>
      <c r="T254" s="57">
        <f>Calculations!AA227</f>
        <v>0.120038666641782</v>
      </c>
      <c r="U254" s="56">
        <f>Calculations!AB227</f>
        <v>2.090088846682181</v>
      </c>
      <c r="V254" s="57">
        <f>Calculations!AC227</f>
        <v>1.09025450610694</v>
      </c>
      <c r="W254" s="56">
        <f>Calculations!AD227</f>
        <v>18.98328969330575</v>
      </c>
      <c r="X254" s="57">
        <f>Calculations!AE227</f>
        <v>0.41266563744868601</v>
      </c>
      <c r="Y254" s="56">
        <f>Calculations!AF227</f>
        <v>7.1852501395602566</v>
      </c>
      <c r="Z254" s="55">
        <f>Calculations!Q227</f>
        <v>0.49977540607056492</v>
      </c>
      <c r="AA254" s="56">
        <f>Calculations!V227</f>
        <v>8.7019877119374733</v>
      </c>
      <c r="AB254" s="57">
        <f>Calculations!AH227</f>
        <v>5.7432327258399596</v>
      </c>
      <c r="AC254" s="56">
        <f>Calculations!AI227</f>
        <v>100</v>
      </c>
      <c r="AD254" s="56" t="s">
        <v>65</v>
      </c>
      <c r="AE254" s="58" t="s">
        <v>53</v>
      </c>
      <c r="AF254" s="39" t="s">
        <v>978</v>
      </c>
      <c r="AG254" s="59" t="s">
        <v>957</v>
      </c>
      <c r="AH254" s="59" t="s">
        <v>996</v>
      </c>
      <c r="AI254" s="70" t="s">
        <v>1302</v>
      </c>
      <c r="AJ254" s="70" t="s">
        <v>1277</v>
      </c>
    </row>
    <row r="255" spans="2:36" ht="105.6" x14ac:dyDescent="0.25">
      <c r="B255" s="19" t="str">
        <f>Calculations!A228</f>
        <v>CfS:321</v>
      </c>
      <c r="C255" s="39" t="str">
        <f>Calculations!B228</f>
        <v>Land North of B1043 and East of Alconbury, Alconbury</v>
      </c>
      <c r="D255" s="39" t="str">
        <f>Calculations!C228</f>
        <v>Commercial</v>
      </c>
      <c r="E255" s="55">
        <f>Calculations!D228</f>
        <v>20.0922483270305</v>
      </c>
      <c r="F255" s="55">
        <f>Calculations!H228</f>
        <v>20.0922483270305</v>
      </c>
      <c r="G255" s="56">
        <f>Calculations!L228</f>
        <v>100</v>
      </c>
      <c r="H255" s="55">
        <f>Calculations!G228</f>
        <v>0</v>
      </c>
      <c r="I255" s="56">
        <f>Calculations!K228</f>
        <v>0</v>
      </c>
      <c r="J255" s="55">
        <f>Calculations!F228</f>
        <v>0</v>
      </c>
      <c r="K255" s="56">
        <f>Calculations!J228</f>
        <v>0</v>
      </c>
      <c r="L255" s="55">
        <f>Calculations!E228</f>
        <v>0</v>
      </c>
      <c r="M255" s="56">
        <f>Calculations!I228</f>
        <v>0</v>
      </c>
      <c r="N255" s="55">
        <f>Calculations!Q228</f>
        <v>0.639206096350456</v>
      </c>
      <c r="O255" s="56">
        <f>Calculations!V228</f>
        <v>3.181356739905107</v>
      </c>
      <c r="P255" s="55">
        <f>Calculations!O228</f>
        <v>0.26355262559443904</v>
      </c>
      <c r="Q255" s="56">
        <f>Calculations!T228</f>
        <v>1.3117129616593304</v>
      </c>
      <c r="R255" s="55">
        <f>Calculations!M228</f>
        <v>0.14610515976807401</v>
      </c>
      <c r="S255" s="56">
        <f>Calculations!R228</f>
        <v>0.72717177983270209</v>
      </c>
      <c r="T255" s="57">
        <f>Calculations!AA228</f>
        <v>0</v>
      </c>
      <c r="U255" s="56">
        <f>Calculations!AB228</f>
        <v>0</v>
      </c>
      <c r="V255" s="57">
        <f>Calculations!AC228</f>
        <v>0</v>
      </c>
      <c r="W255" s="56">
        <f>Calculations!AD228</f>
        <v>0</v>
      </c>
      <c r="X255" s="57">
        <f>Calculations!AE228</f>
        <v>0</v>
      </c>
      <c r="Y255" s="56">
        <f>Calculations!AF228</f>
        <v>0</v>
      </c>
      <c r="Z255" s="55">
        <f>Calculations!Q228</f>
        <v>0.639206096350456</v>
      </c>
      <c r="AA255" s="56">
        <f>Calculations!V228</f>
        <v>3.181356739905107</v>
      </c>
      <c r="AB255" s="57">
        <f>Calculations!AH228</f>
        <v>0</v>
      </c>
      <c r="AC255" s="56">
        <f>Calculations!AI228</f>
        <v>0</v>
      </c>
      <c r="AD255" s="56" t="s">
        <v>64</v>
      </c>
      <c r="AE255" s="58" t="s">
        <v>52</v>
      </c>
      <c r="AF255" s="39" t="s">
        <v>974</v>
      </c>
      <c r="AG255" s="59" t="s">
        <v>966</v>
      </c>
      <c r="AH255" s="59" t="s">
        <v>967</v>
      </c>
      <c r="AI255" s="45" t="s">
        <v>1287</v>
      </c>
      <c r="AJ255" s="45" t="s">
        <v>1277</v>
      </c>
    </row>
    <row r="256" spans="2:36" ht="145.19999999999999" x14ac:dyDescent="0.25">
      <c r="B256" s="19" t="str">
        <f>Calculations!A229</f>
        <v>CfS:322</v>
      </c>
      <c r="C256" s="39" t="str">
        <f>Calculations!B229</f>
        <v>Land to the East of Globe Lane (larger site), Alconbury</v>
      </c>
      <c r="D256" s="39" t="str">
        <f>Calculations!C229</f>
        <v>Residential</v>
      </c>
      <c r="E256" s="55">
        <f>Calculations!D229</f>
        <v>14.9912083477486</v>
      </c>
      <c r="F256" s="55">
        <f>Calculations!H229</f>
        <v>9.8605252765429316</v>
      </c>
      <c r="G256" s="56">
        <f>Calculations!L229</f>
        <v>65.775386798781952</v>
      </c>
      <c r="H256" s="55">
        <f>Calculations!G229</f>
        <v>1.3167074909162</v>
      </c>
      <c r="I256" s="56">
        <f>Calculations!K229</f>
        <v>8.7831978608578591</v>
      </c>
      <c r="J256" s="55">
        <f>Calculations!F229</f>
        <v>1.0188496494664001</v>
      </c>
      <c r="K256" s="56">
        <f>Calculations!J229</f>
        <v>6.7963143852871095</v>
      </c>
      <c r="L256" s="55">
        <f>Calculations!E229</f>
        <v>2.7951259308230698</v>
      </c>
      <c r="M256" s="56">
        <f>Calculations!I229</f>
        <v>18.645100955073083</v>
      </c>
      <c r="N256" s="55">
        <f>Calculations!Q229</f>
        <v>2.3894675524194002</v>
      </c>
      <c r="O256" s="56">
        <f>Calculations!V229</f>
        <v>15.93912576619118</v>
      </c>
      <c r="P256" s="55">
        <f>Calculations!O229</f>
        <v>1.5442394469265941</v>
      </c>
      <c r="Q256" s="56">
        <f>Calculations!T229</f>
        <v>10.300967147578268</v>
      </c>
      <c r="R256" s="55">
        <f>Calculations!M229</f>
        <v>1.08075540397164</v>
      </c>
      <c r="S256" s="56">
        <f>Calculations!R229</f>
        <v>7.2092614477868242</v>
      </c>
      <c r="T256" s="57">
        <f>Calculations!AA229</f>
        <v>1.0109671781834599</v>
      </c>
      <c r="U256" s="56">
        <f>Calculations!AB229</f>
        <v>6.7437337586952308</v>
      </c>
      <c r="V256" s="57">
        <f>Calculations!AC229</f>
        <v>0.92861236085092003</v>
      </c>
      <c r="W256" s="56">
        <f>Calculations!AD229</f>
        <v>6.1943796611323885</v>
      </c>
      <c r="X256" s="57">
        <f>Calculations!AE229</f>
        <v>0.368260360723285</v>
      </c>
      <c r="Y256" s="56">
        <f>Calculations!AF229</f>
        <v>2.4565088562630168</v>
      </c>
      <c r="Z256" s="55">
        <f>Calculations!Q229</f>
        <v>2.3894675524194002</v>
      </c>
      <c r="AA256" s="56">
        <f>Calculations!V229</f>
        <v>15.93912576619118</v>
      </c>
      <c r="AB256" s="57">
        <f>Calculations!AH229</f>
        <v>0</v>
      </c>
      <c r="AC256" s="56">
        <f>Calculations!AI229</f>
        <v>0</v>
      </c>
      <c r="AD256" s="56" t="s">
        <v>65</v>
      </c>
      <c r="AE256" s="58" t="s">
        <v>53</v>
      </c>
      <c r="AF256" s="39" t="s">
        <v>978</v>
      </c>
      <c r="AG256" s="59" t="s">
        <v>959</v>
      </c>
      <c r="AH256" s="59" t="s">
        <v>996</v>
      </c>
      <c r="AI256" s="45" t="s">
        <v>1045</v>
      </c>
      <c r="AJ256" s="45" t="s">
        <v>1277</v>
      </c>
    </row>
    <row r="257" spans="2:36" ht="66" x14ac:dyDescent="0.25">
      <c r="B257" s="19" t="str">
        <f>Calculations!A230</f>
        <v>CfS:323</v>
      </c>
      <c r="C257" s="39" t="str">
        <f>Calculations!B230</f>
        <v>Corpus Christi Paddock, Godmanchester</v>
      </c>
      <c r="D257" s="39" t="str">
        <f>Calculations!C230</f>
        <v>Residential</v>
      </c>
      <c r="E257" s="55">
        <f>Calculations!D230</f>
        <v>0.55859985204364004</v>
      </c>
      <c r="F257" s="55">
        <f>Calculations!H230</f>
        <v>0.55859985204364004</v>
      </c>
      <c r="G257" s="56">
        <f>Calculations!L230</f>
        <v>100</v>
      </c>
      <c r="H257" s="55">
        <f>Calculations!G230</f>
        <v>0</v>
      </c>
      <c r="I257" s="56">
        <f>Calculations!K230</f>
        <v>0</v>
      </c>
      <c r="J257" s="55">
        <f>Calculations!F230</f>
        <v>0</v>
      </c>
      <c r="K257" s="56">
        <f>Calculations!J230</f>
        <v>0</v>
      </c>
      <c r="L257" s="55">
        <f>Calculations!E230</f>
        <v>0</v>
      </c>
      <c r="M257" s="56">
        <f>Calculations!I230</f>
        <v>0</v>
      </c>
      <c r="N257" s="55">
        <f>Calculations!Q230</f>
        <v>3.2212745652341904E-2</v>
      </c>
      <c r="O257" s="56">
        <f>Calculations!V230</f>
        <v>5.7666942686238514</v>
      </c>
      <c r="P257" s="55">
        <f>Calculations!O230</f>
        <v>1.28053452503285E-2</v>
      </c>
      <c r="Q257" s="56">
        <f>Calculations!T230</f>
        <v>2.292400401374989</v>
      </c>
      <c r="R257" s="55">
        <f>Calculations!M230</f>
        <v>0</v>
      </c>
      <c r="S257" s="56">
        <f>Calculations!R230</f>
        <v>0</v>
      </c>
      <c r="T257" s="57">
        <f>Calculations!AA230</f>
        <v>0</v>
      </c>
      <c r="U257" s="56">
        <f>Calculations!AB230</f>
        <v>0</v>
      </c>
      <c r="V257" s="57">
        <f>Calculations!AC230</f>
        <v>2.8827727929048698E-3</v>
      </c>
      <c r="W257" s="56">
        <f>Calculations!AD230</f>
        <v>0.51607117015126891</v>
      </c>
      <c r="X257" s="57">
        <f>Calculations!AE230</f>
        <v>2.4780775845772499E-2</v>
      </c>
      <c r="Y257" s="56">
        <f>Calculations!AF230</f>
        <v>4.4362302917037875</v>
      </c>
      <c r="Z257" s="55">
        <f>Calculations!Q230</f>
        <v>3.2212745652341904E-2</v>
      </c>
      <c r="AA257" s="56">
        <f>Calculations!V230</f>
        <v>5.7666942686238514</v>
      </c>
      <c r="AB257" s="57">
        <f>Calculations!AH230</f>
        <v>0.55859985204364004</v>
      </c>
      <c r="AC257" s="56">
        <f>Calculations!AI230</f>
        <v>100</v>
      </c>
      <c r="AD257" s="56" t="s">
        <v>65</v>
      </c>
      <c r="AE257" s="58" t="s">
        <v>53</v>
      </c>
      <c r="AF257" s="39" t="s">
        <v>974</v>
      </c>
      <c r="AG257" s="59" t="s">
        <v>985</v>
      </c>
      <c r="AH257" s="59" t="s">
        <v>965</v>
      </c>
      <c r="AI257" s="45" t="s">
        <v>1038</v>
      </c>
      <c r="AJ257" s="45" t="s">
        <v>1277</v>
      </c>
    </row>
    <row r="258" spans="2:36" ht="158.4" x14ac:dyDescent="0.25">
      <c r="B258" s="19" t="str">
        <f>Calculations!A231</f>
        <v>CfS:324</v>
      </c>
      <c r="C258" s="39" t="str">
        <f>Calculations!B231</f>
        <v>Land East of B1043 and South of Alconbury Hill, Alconbury</v>
      </c>
      <c r="D258" s="39" t="str">
        <f>Calculations!C231</f>
        <v>Mixed Use</v>
      </c>
      <c r="E258" s="55">
        <f>Calculations!D231</f>
        <v>19.978018469526098</v>
      </c>
      <c r="F258" s="55">
        <f>Calculations!H231</f>
        <v>19.978018469526098</v>
      </c>
      <c r="G258" s="56">
        <f>Calculations!L231</f>
        <v>100</v>
      </c>
      <c r="H258" s="55">
        <f>Calculations!G231</f>
        <v>0</v>
      </c>
      <c r="I258" s="56">
        <f>Calculations!K231</f>
        <v>0</v>
      </c>
      <c r="J258" s="55">
        <f>Calculations!F231</f>
        <v>0</v>
      </c>
      <c r="K258" s="56">
        <f>Calculations!J231</f>
        <v>0</v>
      </c>
      <c r="L258" s="55">
        <f>Calculations!E231</f>
        <v>0</v>
      </c>
      <c r="M258" s="56">
        <f>Calculations!I231</f>
        <v>0</v>
      </c>
      <c r="N258" s="55">
        <f>Calculations!Q231</f>
        <v>2.6487071695617179</v>
      </c>
      <c r="O258" s="56">
        <f>Calculations!V231</f>
        <v>13.258107522535234</v>
      </c>
      <c r="P258" s="55">
        <f>Calculations!O231</f>
        <v>1.3274476282846579</v>
      </c>
      <c r="Q258" s="56">
        <f>Calculations!T231</f>
        <v>6.6445410004476111</v>
      </c>
      <c r="R258" s="55">
        <f>Calculations!M231</f>
        <v>0.88549946321790696</v>
      </c>
      <c r="S258" s="56">
        <f>Calculations!R231</f>
        <v>4.4323688286134217</v>
      </c>
      <c r="T258" s="57">
        <f>Calculations!AA231</f>
        <v>0</v>
      </c>
      <c r="U258" s="56">
        <f>Calculations!AB231</f>
        <v>0</v>
      </c>
      <c r="V258" s="57">
        <f>Calculations!AC231</f>
        <v>0</v>
      </c>
      <c r="W258" s="56">
        <f>Calculations!AD231</f>
        <v>0</v>
      </c>
      <c r="X258" s="57">
        <f>Calculations!AE231</f>
        <v>0</v>
      </c>
      <c r="Y258" s="56">
        <f>Calculations!AF231</f>
        <v>0</v>
      </c>
      <c r="Z258" s="55">
        <f>Calculations!Q231</f>
        <v>2.6487071695617179</v>
      </c>
      <c r="AA258" s="56">
        <f>Calculations!V231</f>
        <v>13.258107522535234</v>
      </c>
      <c r="AB258" s="57">
        <f>Calculations!AH231</f>
        <v>0</v>
      </c>
      <c r="AC258" s="56">
        <f>Calculations!AI231</f>
        <v>0</v>
      </c>
      <c r="AD258" s="56" t="s">
        <v>64</v>
      </c>
      <c r="AE258" s="58" t="s">
        <v>53</v>
      </c>
      <c r="AF258" s="39" t="s">
        <v>974</v>
      </c>
      <c r="AG258" s="59" t="s">
        <v>966</v>
      </c>
      <c r="AH258" s="59" t="s">
        <v>967</v>
      </c>
      <c r="AI258" s="45" t="s">
        <v>1107</v>
      </c>
      <c r="AJ258" s="45" t="s">
        <v>1277</v>
      </c>
    </row>
    <row r="259" spans="2:36" ht="66" x14ac:dyDescent="0.25">
      <c r="B259" s="19" t="str">
        <f>Calculations!A232</f>
        <v>CfS:325</v>
      </c>
      <c r="C259" s="39" t="str">
        <f>Calculations!B232</f>
        <v>Land to the South of the A1307, Godmanchester</v>
      </c>
      <c r="D259" s="39" t="str">
        <f>Calculations!C232</f>
        <v>Mixed Use</v>
      </c>
      <c r="E259" s="55">
        <f>Calculations!D232</f>
        <v>11.0987581293774</v>
      </c>
      <c r="F259" s="55">
        <f>Calculations!H232</f>
        <v>11.0987581293774</v>
      </c>
      <c r="G259" s="56">
        <f>Calculations!L232</f>
        <v>100</v>
      </c>
      <c r="H259" s="55">
        <f>Calculations!G232</f>
        <v>0</v>
      </c>
      <c r="I259" s="56">
        <f>Calculations!K232</f>
        <v>0</v>
      </c>
      <c r="J259" s="55">
        <f>Calculations!F232</f>
        <v>0</v>
      </c>
      <c r="K259" s="56">
        <f>Calculations!J232</f>
        <v>0</v>
      </c>
      <c r="L259" s="55">
        <f>Calculations!E232</f>
        <v>0</v>
      </c>
      <c r="M259" s="56">
        <f>Calculations!I232</f>
        <v>0</v>
      </c>
      <c r="N259" s="55">
        <f>Calculations!Q232</f>
        <v>0.89976680011495602</v>
      </c>
      <c r="O259" s="56">
        <f>Calculations!V232</f>
        <v>8.1069142117202766</v>
      </c>
      <c r="P259" s="55">
        <f>Calculations!O232</f>
        <v>0.40454233904693004</v>
      </c>
      <c r="Q259" s="56">
        <f>Calculations!T232</f>
        <v>3.6449333730063316</v>
      </c>
      <c r="R259" s="55">
        <f>Calculations!M232</f>
        <v>0.182068937317338</v>
      </c>
      <c r="S259" s="56">
        <f>Calculations!R232</f>
        <v>1.6404442298406172</v>
      </c>
      <c r="T259" s="57">
        <f>Calculations!AA232</f>
        <v>0</v>
      </c>
      <c r="U259" s="56">
        <f>Calculations!AB232</f>
        <v>0</v>
      </c>
      <c r="V259" s="57">
        <f>Calculations!AC232</f>
        <v>0</v>
      </c>
      <c r="W259" s="56">
        <f>Calculations!AD232</f>
        <v>0</v>
      </c>
      <c r="X259" s="57">
        <f>Calculations!AE232</f>
        <v>0</v>
      </c>
      <c r="Y259" s="56">
        <f>Calculations!AF232</f>
        <v>0</v>
      </c>
      <c r="Z259" s="55">
        <f>Calculations!Q232</f>
        <v>0.89976680011495602</v>
      </c>
      <c r="AA259" s="56">
        <f>Calculations!V232</f>
        <v>8.1069142117202766</v>
      </c>
      <c r="AB259" s="57">
        <f>Calculations!AH232</f>
        <v>0</v>
      </c>
      <c r="AC259" s="56">
        <f>Calculations!AI232</f>
        <v>0</v>
      </c>
      <c r="AD259" s="56" t="s">
        <v>64</v>
      </c>
      <c r="AE259" s="58" t="s">
        <v>53</v>
      </c>
      <c r="AF259" s="39" t="s">
        <v>974</v>
      </c>
      <c r="AG259" s="59" t="s">
        <v>966</v>
      </c>
      <c r="AH259" s="59" t="s">
        <v>967</v>
      </c>
      <c r="AI259" s="45" t="s">
        <v>1108</v>
      </c>
      <c r="AJ259" s="45" t="s">
        <v>1277</v>
      </c>
    </row>
    <row r="260" spans="2:36" ht="66" x14ac:dyDescent="0.25">
      <c r="B260" s="19" t="str">
        <f>Calculations!A233</f>
        <v>CfS:326</v>
      </c>
      <c r="C260" s="39" t="str">
        <f>Calculations!B233</f>
        <v>Land West of High Street and North of Dunstall Close (larger site), Offord Cluny</v>
      </c>
      <c r="D260" s="39" t="str">
        <f>Calculations!C233</f>
        <v>Residential</v>
      </c>
      <c r="E260" s="55">
        <f>Calculations!D233</f>
        <v>6.8664176054043704</v>
      </c>
      <c r="F260" s="55">
        <f>Calculations!H233</f>
        <v>6.8664176054043704</v>
      </c>
      <c r="G260" s="56">
        <f>Calculations!L233</f>
        <v>100</v>
      </c>
      <c r="H260" s="55">
        <f>Calculations!G233</f>
        <v>0</v>
      </c>
      <c r="I260" s="56">
        <f>Calculations!K233</f>
        <v>0</v>
      </c>
      <c r="J260" s="55">
        <f>Calculations!F233</f>
        <v>0</v>
      </c>
      <c r="K260" s="56">
        <f>Calculations!J233</f>
        <v>0</v>
      </c>
      <c r="L260" s="55">
        <f>Calculations!E233</f>
        <v>0</v>
      </c>
      <c r="M260" s="56">
        <f>Calculations!I233</f>
        <v>0</v>
      </c>
      <c r="N260" s="55">
        <f>Calculations!Q233</f>
        <v>2.5234695345281049</v>
      </c>
      <c r="O260" s="56">
        <f>Calculations!V233</f>
        <v>36.75088932170322</v>
      </c>
      <c r="P260" s="55">
        <f>Calculations!O233</f>
        <v>1.015630151647805</v>
      </c>
      <c r="Q260" s="56">
        <f>Calculations!T233</f>
        <v>14.791266858695431</v>
      </c>
      <c r="R260" s="55">
        <f>Calculations!M233</f>
        <v>0.72812006154275499</v>
      </c>
      <c r="S260" s="56">
        <f>Calculations!R233</f>
        <v>10.604074837651464</v>
      </c>
      <c r="T260" s="57">
        <f>Calculations!AA233</f>
        <v>0</v>
      </c>
      <c r="U260" s="56">
        <f>Calculations!AB233</f>
        <v>0</v>
      </c>
      <c r="V260" s="57">
        <f>Calculations!AC233</f>
        <v>0</v>
      </c>
      <c r="W260" s="56">
        <f>Calculations!AD233</f>
        <v>0</v>
      </c>
      <c r="X260" s="57">
        <f>Calculations!AE233</f>
        <v>0</v>
      </c>
      <c r="Y260" s="56">
        <f>Calculations!AF233</f>
        <v>0</v>
      </c>
      <c r="Z260" s="55">
        <f>Calculations!Q233</f>
        <v>2.5234695345281049</v>
      </c>
      <c r="AA260" s="56">
        <f>Calculations!V233</f>
        <v>36.75088932170322</v>
      </c>
      <c r="AB260" s="57">
        <f>Calculations!AH233</f>
        <v>6.8664176054043704</v>
      </c>
      <c r="AC260" s="56">
        <f>Calculations!AI233</f>
        <v>100</v>
      </c>
      <c r="AD260" s="56" t="s">
        <v>65</v>
      </c>
      <c r="AE260" s="58" t="s">
        <v>53</v>
      </c>
      <c r="AF260" s="39" t="s">
        <v>974</v>
      </c>
      <c r="AG260" s="59" t="s">
        <v>968</v>
      </c>
      <c r="AH260" s="59" t="s">
        <v>967</v>
      </c>
      <c r="AI260" s="70" t="s">
        <v>1109</v>
      </c>
      <c r="AJ260" s="69" t="s">
        <v>1277</v>
      </c>
    </row>
    <row r="261" spans="2:36" ht="118.8" x14ac:dyDescent="0.25">
      <c r="B261" s="19" t="str">
        <f>Calculations!A234</f>
        <v>CfS:327</v>
      </c>
      <c r="C261" s="39" t="str">
        <f>Calculations!B234</f>
        <v>Land to the North of the Crossways Distribution Centre, Alconbury Hill</v>
      </c>
      <c r="D261" s="39" t="str">
        <f>Calculations!C234</f>
        <v>Commercial</v>
      </c>
      <c r="E261" s="55">
        <f>Calculations!D234</f>
        <v>52.912102835283001</v>
      </c>
      <c r="F261" s="55">
        <f>Calculations!H234</f>
        <v>52.912102835283001</v>
      </c>
      <c r="G261" s="56">
        <f>Calculations!L234</f>
        <v>100</v>
      </c>
      <c r="H261" s="55">
        <f>Calculations!G234</f>
        <v>0</v>
      </c>
      <c r="I261" s="56">
        <f>Calculations!K234</f>
        <v>0</v>
      </c>
      <c r="J261" s="55">
        <f>Calculations!F234</f>
        <v>0</v>
      </c>
      <c r="K261" s="56">
        <f>Calculations!J234</f>
        <v>0</v>
      </c>
      <c r="L261" s="55">
        <f>Calculations!E234</f>
        <v>0</v>
      </c>
      <c r="M261" s="56">
        <f>Calculations!I234</f>
        <v>0</v>
      </c>
      <c r="N261" s="55">
        <f>Calculations!Q234</f>
        <v>3.2662870987405612</v>
      </c>
      <c r="O261" s="56">
        <f>Calculations!V234</f>
        <v>6.173043450774605</v>
      </c>
      <c r="P261" s="55">
        <f>Calculations!O234</f>
        <v>1.6208031480010412</v>
      </c>
      <c r="Q261" s="56">
        <f>Calculations!T234</f>
        <v>3.0631992703950002</v>
      </c>
      <c r="R261" s="55">
        <f>Calculations!M234</f>
        <v>1.0572292827347201</v>
      </c>
      <c r="S261" s="56">
        <f>Calculations!R234</f>
        <v>1.9980859313528083</v>
      </c>
      <c r="T261" s="57">
        <f>Calculations!AA234</f>
        <v>0</v>
      </c>
      <c r="U261" s="56">
        <f>Calculations!AB234</f>
        <v>0</v>
      </c>
      <c r="V261" s="57">
        <f>Calculations!AC234</f>
        <v>0</v>
      </c>
      <c r="W261" s="56">
        <f>Calculations!AD234</f>
        <v>0</v>
      </c>
      <c r="X261" s="57">
        <f>Calculations!AE234</f>
        <v>0</v>
      </c>
      <c r="Y261" s="56">
        <f>Calculations!AF234</f>
        <v>0</v>
      </c>
      <c r="Z261" s="55">
        <f>Calculations!Q234</f>
        <v>3.2662870987405612</v>
      </c>
      <c r="AA261" s="56">
        <f>Calculations!V234</f>
        <v>6.173043450774605</v>
      </c>
      <c r="AB261" s="57">
        <f>Calculations!AH234</f>
        <v>0</v>
      </c>
      <c r="AC261" s="56">
        <f>Calculations!AI234</f>
        <v>0</v>
      </c>
      <c r="AD261" s="56" t="s">
        <v>64</v>
      </c>
      <c r="AE261" s="58" t="s">
        <v>52</v>
      </c>
      <c r="AF261" s="39" t="s">
        <v>974</v>
      </c>
      <c r="AG261" s="59" t="s">
        <v>966</v>
      </c>
      <c r="AH261" s="59" t="s">
        <v>967</v>
      </c>
      <c r="AI261" s="69" t="s">
        <v>1293</v>
      </c>
      <c r="AJ261" s="70" t="s">
        <v>1277</v>
      </c>
    </row>
    <row r="262" spans="2:36" ht="171.6" x14ac:dyDescent="0.25">
      <c r="B262" s="19" t="str">
        <f>Calculations!A235</f>
        <v>CfS:328</v>
      </c>
      <c r="C262" s="39" t="str">
        <f>Calculations!B235</f>
        <v>Land West of Bluntisham</v>
      </c>
      <c r="D262" s="39" t="str">
        <f>Calculations!C235</f>
        <v>Residential</v>
      </c>
      <c r="E262" s="55">
        <f>Calculations!D235</f>
        <v>10.580803053416201</v>
      </c>
      <c r="F262" s="55">
        <f>Calculations!H235</f>
        <v>10.580803053416201</v>
      </c>
      <c r="G262" s="56">
        <f>Calculations!L235</f>
        <v>100</v>
      </c>
      <c r="H262" s="55">
        <f>Calculations!G235</f>
        <v>0</v>
      </c>
      <c r="I262" s="56">
        <f>Calculations!K235</f>
        <v>0</v>
      </c>
      <c r="J262" s="55">
        <f>Calculations!F235</f>
        <v>0</v>
      </c>
      <c r="K262" s="56">
        <f>Calculations!J235</f>
        <v>0</v>
      </c>
      <c r="L262" s="55">
        <f>Calculations!E235</f>
        <v>0</v>
      </c>
      <c r="M262" s="56">
        <f>Calculations!I235</f>
        <v>0</v>
      </c>
      <c r="N262" s="55">
        <f>Calculations!Q235</f>
        <v>0.13759023307569648</v>
      </c>
      <c r="O262" s="56">
        <f>Calculations!V235</f>
        <v>1.3003760903693697</v>
      </c>
      <c r="P262" s="55">
        <f>Calculations!O235</f>
        <v>2.5979388437142488E-2</v>
      </c>
      <c r="Q262" s="56">
        <f>Calculations!T235</f>
        <v>0.24553323888544148</v>
      </c>
      <c r="R262" s="55">
        <f>Calculations!M235</f>
        <v>5.9982871263207903E-3</v>
      </c>
      <c r="S262" s="56">
        <f>Calculations!R235</f>
        <v>5.6690282354174781E-2</v>
      </c>
      <c r="T262" s="57">
        <f>Calculations!AA235</f>
        <v>0</v>
      </c>
      <c r="U262" s="56">
        <f>Calculations!AB235</f>
        <v>0</v>
      </c>
      <c r="V262" s="57">
        <f>Calculations!AC235</f>
        <v>0</v>
      </c>
      <c r="W262" s="56">
        <f>Calculations!AD235</f>
        <v>0</v>
      </c>
      <c r="X262" s="57">
        <f>Calculations!AE235</f>
        <v>0</v>
      </c>
      <c r="Y262" s="56">
        <f>Calculations!AF235</f>
        <v>0</v>
      </c>
      <c r="Z262" s="55">
        <f>Calculations!Q235</f>
        <v>0.13759023307569648</v>
      </c>
      <c r="AA262" s="56">
        <f>Calculations!V235</f>
        <v>1.3003760903693697</v>
      </c>
      <c r="AB262" s="57">
        <f>Calculations!AH235</f>
        <v>0</v>
      </c>
      <c r="AC262" s="56">
        <f>Calculations!AI235</f>
        <v>0</v>
      </c>
      <c r="AD262" s="56" t="s">
        <v>64</v>
      </c>
      <c r="AE262" s="58" t="s">
        <v>53</v>
      </c>
      <c r="AF262" s="39" t="s">
        <v>974</v>
      </c>
      <c r="AG262" s="59" t="s">
        <v>966</v>
      </c>
      <c r="AH262" s="59" t="s">
        <v>967</v>
      </c>
      <c r="AI262" s="70" t="s">
        <v>1110</v>
      </c>
      <c r="AJ262" s="69" t="s">
        <v>1277</v>
      </c>
    </row>
    <row r="263" spans="2:36" ht="132" x14ac:dyDescent="0.25">
      <c r="B263" s="19" t="str">
        <f>Calculations!A236</f>
        <v>CfS:329</v>
      </c>
      <c r="C263" s="39" t="str">
        <f>Calculations!B236</f>
        <v>Brooklands Farm, land to the East of A1 junction 13, Alconbury</v>
      </c>
      <c r="D263" s="39" t="str">
        <f>Calculations!C236</f>
        <v>Commercial</v>
      </c>
      <c r="E263" s="55">
        <f>Calculations!D236</f>
        <v>5.74212261588423</v>
      </c>
      <c r="F263" s="55">
        <f>Calculations!H236</f>
        <v>5.74212261588423</v>
      </c>
      <c r="G263" s="56">
        <f>Calculations!L236</f>
        <v>100</v>
      </c>
      <c r="H263" s="55">
        <f>Calculations!G236</f>
        <v>0</v>
      </c>
      <c r="I263" s="56">
        <f>Calculations!K236</f>
        <v>0</v>
      </c>
      <c r="J263" s="55">
        <f>Calculations!F236</f>
        <v>0</v>
      </c>
      <c r="K263" s="56">
        <f>Calculations!J236</f>
        <v>0</v>
      </c>
      <c r="L263" s="55">
        <f>Calculations!E236</f>
        <v>0</v>
      </c>
      <c r="M263" s="56">
        <f>Calculations!I236</f>
        <v>0</v>
      </c>
      <c r="N263" s="55">
        <f>Calculations!Q236</f>
        <v>1.836695924536736</v>
      </c>
      <c r="O263" s="56">
        <f>Calculations!V236</f>
        <v>31.986358484507964</v>
      </c>
      <c r="P263" s="55">
        <f>Calculations!O236</f>
        <v>1.399097696496552</v>
      </c>
      <c r="Q263" s="56">
        <f>Calculations!T236</f>
        <v>24.365514115394848</v>
      </c>
      <c r="R263" s="55">
        <f>Calculations!M236</f>
        <v>1.1741359116683101</v>
      </c>
      <c r="S263" s="56">
        <f>Calculations!R236</f>
        <v>20.447768015617424</v>
      </c>
      <c r="T263" s="57">
        <f>Calculations!AA236</f>
        <v>0</v>
      </c>
      <c r="U263" s="56">
        <f>Calculations!AB236</f>
        <v>0</v>
      </c>
      <c r="V263" s="57">
        <f>Calculations!AC236</f>
        <v>0</v>
      </c>
      <c r="W263" s="56">
        <f>Calculations!AD236</f>
        <v>0</v>
      </c>
      <c r="X263" s="57">
        <f>Calculations!AE236</f>
        <v>0</v>
      </c>
      <c r="Y263" s="56">
        <f>Calculations!AF236</f>
        <v>0</v>
      </c>
      <c r="Z263" s="55">
        <f>Calculations!Q236</f>
        <v>1.836695924536736</v>
      </c>
      <c r="AA263" s="56">
        <f>Calculations!V236</f>
        <v>31.986358484507964</v>
      </c>
      <c r="AB263" s="57">
        <f>Calculations!AH236</f>
        <v>0</v>
      </c>
      <c r="AC263" s="56">
        <f>Calculations!AI236</f>
        <v>0</v>
      </c>
      <c r="AD263" s="56" t="s">
        <v>65</v>
      </c>
      <c r="AE263" s="58" t="s">
        <v>52</v>
      </c>
      <c r="AF263" s="39" t="s">
        <v>974</v>
      </c>
      <c r="AG263" s="59" t="s">
        <v>969</v>
      </c>
      <c r="AH263" s="59" t="s">
        <v>967</v>
      </c>
      <c r="AI263" s="45" t="s">
        <v>1254</v>
      </c>
      <c r="AJ263" s="45" t="s">
        <v>1277</v>
      </c>
    </row>
    <row r="264" spans="2:36" ht="26.4" x14ac:dyDescent="0.25">
      <c r="B264" s="19" t="str">
        <f>Calculations!A237</f>
        <v>CfS:33</v>
      </c>
      <c r="C264" s="39" t="str">
        <f>Calculations!B237</f>
        <v>Land South of Ben Burgess, Ellington</v>
      </c>
      <c r="D264" s="39" t="str">
        <f>Calculations!C237</f>
        <v>Commercial</v>
      </c>
      <c r="E264" s="55">
        <f>Calculations!D237</f>
        <v>0.84201302459724203</v>
      </c>
      <c r="F264" s="55">
        <f>Calculations!H237</f>
        <v>0.24521934189513028</v>
      </c>
      <c r="G264" s="56">
        <f>Calculations!L237</f>
        <v>29.122986786626658</v>
      </c>
      <c r="H264" s="55">
        <f>Calculations!G237</f>
        <v>0.57387442129942701</v>
      </c>
      <c r="I264" s="56">
        <f>Calculations!K237</f>
        <v>68.15505277652052</v>
      </c>
      <c r="J264" s="55">
        <f>Calculations!F237</f>
        <v>2.2919261402684701E-2</v>
      </c>
      <c r="K264" s="56">
        <f>Calculations!J237</f>
        <v>2.7219604368528163</v>
      </c>
      <c r="L264" s="55">
        <f>Calculations!E237</f>
        <v>0</v>
      </c>
      <c r="M264" s="56">
        <f>Calculations!I237</f>
        <v>0</v>
      </c>
      <c r="N264" s="55">
        <f>Calculations!Q237</f>
        <v>0.66935243519627208</v>
      </c>
      <c r="O264" s="56">
        <f>Calculations!V237</f>
        <v>79.494308952814805</v>
      </c>
      <c r="P264" s="55">
        <f>Calculations!O237</f>
        <v>0.31198693826842611</v>
      </c>
      <c r="Q264" s="56">
        <f>Calculations!T237</f>
        <v>37.052507402442856</v>
      </c>
      <c r="R264" s="55">
        <f>Calculations!M237</f>
        <v>8.5944805684249101E-2</v>
      </c>
      <c r="S264" s="56">
        <f>Calculations!R237</f>
        <v>10.20706368827951</v>
      </c>
      <c r="T264" s="57">
        <f>Calculations!AA237</f>
        <v>0</v>
      </c>
      <c r="U264" s="56">
        <f>Calculations!AB237</f>
        <v>0</v>
      </c>
      <c r="V264" s="57">
        <f>Calculations!AC237</f>
        <v>0</v>
      </c>
      <c r="W264" s="56">
        <f>Calculations!AD237</f>
        <v>0</v>
      </c>
      <c r="X264" s="57">
        <f>Calculations!AE237</f>
        <v>0</v>
      </c>
      <c r="Y264" s="56">
        <f>Calculations!AF237</f>
        <v>0</v>
      </c>
      <c r="Z264" s="55">
        <f>Calculations!Q237</f>
        <v>0.66935243519627208</v>
      </c>
      <c r="AA264" s="56">
        <f>Calculations!V237</f>
        <v>79.494308952814805</v>
      </c>
      <c r="AB264" s="57">
        <f>Calculations!AH237</f>
        <v>0</v>
      </c>
      <c r="AC264" s="56">
        <f>Calculations!AI237</f>
        <v>0</v>
      </c>
      <c r="AD264" s="56" t="s">
        <v>65</v>
      </c>
      <c r="AE264" s="58" t="s">
        <v>52</v>
      </c>
      <c r="AF264" s="39" t="s">
        <v>974</v>
      </c>
      <c r="AG264" s="59" t="s">
        <v>992</v>
      </c>
      <c r="AH264" s="59" t="s">
        <v>964</v>
      </c>
      <c r="AI264" s="70" t="s">
        <v>1030</v>
      </c>
      <c r="AJ264" s="70" t="s">
        <v>1046</v>
      </c>
    </row>
    <row r="265" spans="2:36" ht="39.6" x14ac:dyDescent="0.25">
      <c r="B265" s="19" t="str">
        <f>Calculations!A238</f>
        <v>CfS:330</v>
      </c>
      <c r="C265" s="39" t="str">
        <f>Calculations!B238</f>
        <v>Glebe Farm, Sawtry</v>
      </c>
      <c r="D265" s="39" t="str">
        <f>Calculations!C238</f>
        <v>Natural/Open Space</v>
      </c>
      <c r="E265" s="55">
        <f>Calculations!D238</f>
        <v>52.277203643329798</v>
      </c>
      <c r="F265" s="55">
        <f>Calculations!H238</f>
        <v>52.277203643329798</v>
      </c>
      <c r="G265" s="56">
        <f>Calculations!L238</f>
        <v>100</v>
      </c>
      <c r="H265" s="55">
        <f>Calculations!G238</f>
        <v>0</v>
      </c>
      <c r="I265" s="56">
        <f>Calculations!K238</f>
        <v>0</v>
      </c>
      <c r="J265" s="55">
        <f>Calculations!F238</f>
        <v>0</v>
      </c>
      <c r="K265" s="56">
        <f>Calculations!J238</f>
        <v>0</v>
      </c>
      <c r="L265" s="55">
        <f>Calculations!E238</f>
        <v>0</v>
      </c>
      <c r="M265" s="56">
        <f>Calculations!I238</f>
        <v>0</v>
      </c>
      <c r="N265" s="55">
        <f>Calculations!Q238</f>
        <v>1.7799718453459841</v>
      </c>
      <c r="O265" s="56">
        <f>Calculations!V238</f>
        <v>3.4048719543037302</v>
      </c>
      <c r="P265" s="55">
        <f>Calculations!O238</f>
        <v>0.81968512913220692</v>
      </c>
      <c r="Q265" s="56">
        <f>Calculations!T238</f>
        <v>1.5679590184751453</v>
      </c>
      <c r="R265" s="55">
        <f>Calculations!M238</f>
        <v>0.47241906492065799</v>
      </c>
      <c r="S265" s="56">
        <f>Calculations!R238</f>
        <v>0.90368082452117804</v>
      </c>
      <c r="T265" s="57">
        <f>Calculations!AA238</f>
        <v>0</v>
      </c>
      <c r="U265" s="56">
        <f>Calculations!AB238</f>
        <v>0</v>
      </c>
      <c r="V265" s="57">
        <f>Calculations!AC238</f>
        <v>0</v>
      </c>
      <c r="W265" s="56">
        <f>Calculations!AD238</f>
        <v>0</v>
      </c>
      <c r="X265" s="57">
        <f>Calculations!AE238</f>
        <v>0</v>
      </c>
      <c r="Y265" s="56">
        <f>Calculations!AF238</f>
        <v>0</v>
      </c>
      <c r="Z265" s="55">
        <f>Calculations!Q238</f>
        <v>1.7799718453459841</v>
      </c>
      <c r="AA265" s="56">
        <f>Calculations!V238</f>
        <v>3.4048719543037302</v>
      </c>
      <c r="AB265" s="57">
        <f>Calculations!AH238</f>
        <v>0</v>
      </c>
      <c r="AC265" s="56">
        <f>Calculations!AI238</f>
        <v>0</v>
      </c>
      <c r="AD265" s="56" t="s">
        <v>64</v>
      </c>
      <c r="AE265" s="58" t="s">
        <v>950</v>
      </c>
      <c r="AF265" s="39" t="s">
        <v>960</v>
      </c>
      <c r="AG265" s="59" t="s">
        <v>977</v>
      </c>
      <c r="AH265" s="59" t="s">
        <v>976</v>
      </c>
      <c r="AI265" s="45" t="s">
        <v>1436</v>
      </c>
      <c r="AJ265" s="45" t="s">
        <v>1277</v>
      </c>
    </row>
    <row r="266" spans="2:36" ht="39.6" x14ac:dyDescent="0.25">
      <c r="B266" s="19" t="str">
        <f>Calculations!A239</f>
        <v>CfS:331</v>
      </c>
      <c r="C266" s="39" t="str">
        <f>Calculations!B239</f>
        <v>Midloe Grange Farm, Midloe</v>
      </c>
      <c r="D266" s="39" t="str">
        <f>Calculations!C239</f>
        <v>Natural/Open Space</v>
      </c>
      <c r="E266" s="55">
        <f>Calculations!D239</f>
        <v>27.3228641363383</v>
      </c>
      <c r="F266" s="55">
        <f>Calculations!H239</f>
        <v>27.3228641363383</v>
      </c>
      <c r="G266" s="56">
        <f>Calculations!L239</f>
        <v>100</v>
      </c>
      <c r="H266" s="55">
        <f>Calculations!G239</f>
        <v>0</v>
      </c>
      <c r="I266" s="56">
        <f>Calculations!K239</f>
        <v>0</v>
      </c>
      <c r="J266" s="55">
        <f>Calculations!F239</f>
        <v>0</v>
      </c>
      <c r="K266" s="56">
        <f>Calculations!J239</f>
        <v>0</v>
      </c>
      <c r="L266" s="55">
        <f>Calculations!E239</f>
        <v>0</v>
      </c>
      <c r="M266" s="56">
        <f>Calculations!I239</f>
        <v>0</v>
      </c>
      <c r="N266" s="55">
        <f>Calculations!Q239</f>
        <v>5.297327474374451</v>
      </c>
      <c r="O266" s="56">
        <f>Calculations!V239</f>
        <v>19.387892308585688</v>
      </c>
      <c r="P266" s="55">
        <f>Calculations!O239</f>
        <v>3.6390828331856913</v>
      </c>
      <c r="Q266" s="56">
        <f>Calculations!T239</f>
        <v>13.318819048497405</v>
      </c>
      <c r="R266" s="55">
        <f>Calculations!M239</f>
        <v>2.7269780459227801</v>
      </c>
      <c r="S266" s="56">
        <f>Calculations!R239</f>
        <v>9.98057170110512</v>
      </c>
      <c r="T266" s="57">
        <f>Calculations!AA239</f>
        <v>0</v>
      </c>
      <c r="U266" s="56">
        <f>Calculations!AB239</f>
        <v>0</v>
      </c>
      <c r="V266" s="57">
        <f>Calculations!AC239</f>
        <v>0</v>
      </c>
      <c r="W266" s="56">
        <f>Calculations!AD239</f>
        <v>0</v>
      </c>
      <c r="X266" s="57">
        <f>Calculations!AE239</f>
        <v>0</v>
      </c>
      <c r="Y266" s="56">
        <f>Calculations!AF239</f>
        <v>0</v>
      </c>
      <c r="Z266" s="55">
        <f>Calculations!Q239</f>
        <v>5.297327474374451</v>
      </c>
      <c r="AA266" s="56">
        <f>Calculations!V239</f>
        <v>19.387892308585688</v>
      </c>
      <c r="AB266" s="57">
        <f>Calculations!AH239</f>
        <v>1.803108665079</v>
      </c>
      <c r="AC266" s="56">
        <f>Calculations!AI239</f>
        <v>6.5992666657553611</v>
      </c>
      <c r="AD266" s="56" t="s">
        <v>64</v>
      </c>
      <c r="AE266" s="58" t="s">
        <v>950</v>
      </c>
      <c r="AF266" s="39" t="s">
        <v>960</v>
      </c>
      <c r="AG266" s="59" t="s">
        <v>998</v>
      </c>
      <c r="AH266" s="59" t="s">
        <v>976</v>
      </c>
      <c r="AI266" s="69" t="s">
        <v>1450</v>
      </c>
      <c r="AJ266" s="74" t="s">
        <v>1277</v>
      </c>
    </row>
    <row r="267" spans="2:36" ht="66" x14ac:dyDescent="0.25">
      <c r="B267" s="19" t="str">
        <f>Calculations!A240</f>
        <v>CfS:332</v>
      </c>
      <c r="C267" s="39" t="str">
        <f>Calculations!B240</f>
        <v>Land South of Hemingford Road, Hemingford Grey</v>
      </c>
      <c r="D267" s="39" t="str">
        <f>Calculations!C240</f>
        <v>Residential</v>
      </c>
      <c r="E267" s="55">
        <f>Calculations!D240</f>
        <v>18.999717951400701</v>
      </c>
      <c r="F267" s="55">
        <f>Calculations!H240</f>
        <v>2.1818814390238606</v>
      </c>
      <c r="G267" s="56">
        <f>Calculations!L240</f>
        <v>11.483756993682148</v>
      </c>
      <c r="H267" s="55">
        <f>Calculations!G240</f>
        <v>4.1206917989274396</v>
      </c>
      <c r="I267" s="56">
        <f>Calculations!K240</f>
        <v>21.688173526932029</v>
      </c>
      <c r="J267" s="55">
        <f>Calculations!F240</f>
        <v>12.697144713449401</v>
      </c>
      <c r="K267" s="56">
        <f>Calculations!J240</f>
        <v>66.828069479385817</v>
      </c>
      <c r="L267" s="55">
        <f>Calculations!E240</f>
        <v>0</v>
      </c>
      <c r="M267" s="56">
        <f>Calculations!I240</f>
        <v>0</v>
      </c>
      <c r="N267" s="55">
        <f>Calculations!Q240</f>
        <v>0.61741571127903805</v>
      </c>
      <c r="O267" s="56">
        <f>Calculations!V240</f>
        <v>3.2496046144386095</v>
      </c>
      <c r="P267" s="55">
        <f>Calculations!O240</f>
        <v>0.162461750911676</v>
      </c>
      <c r="Q267" s="56">
        <f>Calculations!T240</f>
        <v>0.85507454019705043</v>
      </c>
      <c r="R267" s="55">
        <f>Calculations!M240</f>
        <v>0</v>
      </c>
      <c r="S267" s="56">
        <f>Calculations!R240</f>
        <v>0</v>
      </c>
      <c r="T267" s="57">
        <f>Calculations!AA240</f>
        <v>0</v>
      </c>
      <c r="U267" s="56">
        <f>Calculations!AB240</f>
        <v>0</v>
      </c>
      <c r="V267" s="57">
        <f>Calculations!AC240</f>
        <v>2.9461964937204899</v>
      </c>
      <c r="W267" s="56">
        <f>Calculations!AD240</f>
        <v>15.506527524548277</v>
      </c>
      <c r="X267" s="57">
        <f>Calculations!AE240</f>
        <v>0.121590939592436</v>
      </c>
      <c r="Y267" s="56">
        <f>Calculations!AF240</f>
        <v>0.63996181366193405</v>
      </c>
      <c r="Z267" s="55">
        <f>Calculations!Q240</f>
        <v>0.61741571127903805</v>
      </c>
      <c r="AA267" s="56">
        <f>Calculations!V240</f>
        <v>3.2496046144386095</v>
      </c>
      <c r="AB267" s="57">
        <f>Calculations!AH240</f>
        <v>18.999717951400701</v>
      </c>
      <c r="AC267" s="56">
        <f>Calculations!AI240</f>
        <v>100</v>
      </c>
      <c r="AD267" s="56" t="s">
        <v>65</v>
      </c>
      <c r="AE267" s="58" t="s">
        <v>53</v>
      </c>
      <c r="AF267" s="39" t="s">
        <v>974</v>
      </c>
      <c r="AG267" s="59" t="s">
        <v>985</v>
      </c>
      <c r="AH267" s="59" t="s">
        <v>964</v>
      </c>
      <c r="AI267" s="70" t="s">
        <v>1111</v>
      </c>
      <c r="AJ267" s="69" t="s">
        <v>1277</v>
      </c>
    </row>
    <row r="268" spans="2:36" ht="52.8" x14ac:dyDescent="0.25">
      <c r="B268" s="19" t="str">
        <f>Calculations!A241</f>
        <v>CfS:333</v>
      </c>
      <c r="C268" s="39" t="str">
        <f>Calculations!B241</f>
        <v>Land North of Hemingford Road, Hemingford Grey</v>
      </c>
      <c r="D268" s="39" t="str">
        <f>Calculations!C241</f>
        <v>Residential</v>
      </c>
      <c r="E268" s="55">
        <f>Calculations!D241</f>
        <v>0.37128391442858799</v>
      </c>
      <c r="F268" s="55">
        <f>Calculations!H241</f>
        <v>1.8104900911808386E-10</v>
      </c>
      <c r="G268" s="56">
        <f>Calculations!L241</f>
        <v>4.8762955270152563E-8</v>
      </c>
      <c r="H268" s="55">
        <f>Calculations!G241</f>
        <v>0</v>
      </c>
      <c r="I268" s="56">
        <f>Calculations!K241</f>
        <v>0</v>
      </c>
      <c r="J268" s="55">
        <f>Calculations!F241</f>
        <v>0.37128391424753898</v>
      </c>
      <c r="K268" s="56">
        <f>Calculations!J241</f>
        <v>99.999999951237044</v>
      </c>
      <c r="L268" s="55">
        <f>Calculations!E241</f>
        <v>0</v>
      </c>
      <c r="M268" s="56">
        <f>Calculations!I241</f>
        <v>0</v>
      </c>
      <c r="N268" s="55">
        <f>Calculations!Q241</f>
        <v>8.3569898051408298E-2</v>
      </c>
      <c r="O268" s="56">
        <f>Calculations!V241</f>
        <v>22.508354066462516</v>
      </c>
      <c r="P268" s="55">
        <f>Calculations!O241</f>
        <v>0</v>
      </c>
      <c r="Q268" s="56">
        <f>Calculations!T241</f>
        <v>0</v>
      </c>
      <c r="R268" s="55">
        <f>Calculations!M241</f>
        <v>0</v>
      </c>
      <c r="S268" s="56">
        <f>Calculations!R241</f>
        <v>0</v>
      </c>
      <c r="T268" s="57">
        <f>Calculations!AA241</f>
        <v>0</v>
      </c>
      <c r="U268" s="56">
        <f>Calculations!AB241</f>
        <v>0</v>
      </c>
      <c r="V268" s="57">
        <f>Calculations!AC241</f>
        <v>0</v>
      </c>
      <c r="W268" s="56">
        <f>Calculations!AD241</f>
        <v>0</v>
      </c>
      <c r="X268" s="57">
        <f>Calculations!AE241</f>
        <v>0</v>
      </c>
      <c r="Y268" s="56">
        <f>Calculations!AF241</f>
        <v>0</v>
      </c>
      <c r="Z268" s="55">
        <f>Calculations!Q241</f>
        <v>8.3569898051408298E-2</v>
      </c>
      <c r="AA268" s="56">
        <f>Calculations!V241</f>
        <v>22.508354066462516</v>
      </c>
      <c r="AB268" s="57">
        <f>Calculations!AH241</f>
        <v>0.37128391442858799</v>
      </c>
      <c r="AC268" s="56">
        <f>Calculations!AI241</f>
        <v>100</v>
      </c>
      <c r="AD268" s="56" t="s">
        <v>65</v>
      </c>
      <c r="AE268" s="58" t="s">
        <v>53</v>
      </c>
      <c r="AF268" s="39" t="s">
        <v>974</v>
      </c>
      <c r="AG268" s="59" t="s">
        <v>985</v>
      </c>
      <c r="AH268" s="59" t="s">
        <v>964</v>
      </c>
      <c r="AI268" s="70" t="s">
        <v>1112</v>
      </c>
      <c r="AJ268" s="69" t="s">
        <v>1277</v>
      </c>
    </row>
    <row r="269" spans="2:36" ht="52.8" x14ac:dyDescent="0.25">
      <c r="B269" s="19" t="str">
        <f>Calculations!A242</f>
        <v>CfS:334</v>
      </c>
      <c r="C269" s="39" t="str">
        <f>Calculations!B242</f>
        <v>Land West of London Road, Hemingford Grey</v>
      </c>
      <c r="D269" s="39" t="str">
        <f>Calculations!C242</f>
        <v>Residential</v>
      </c>
      <c r="E269" s="55">
        <f>Calculations!D242</f>
        <v>0.80428534894600701</v>
      </c>
      <c r="F269" s="55">
        <f>Calculations!H242</f>
        <v>4.269180564620001E-10</v>
      </c>
      <c r="G269" s="56">
        <f>Calculations!L242</f>
        <v>5.3080421895222142E-8</v>
      </c>
      <c r="H269" s="55">
        <f>Calculations!G242</f>
        <v>0</v>
      </c>
      <c r="I269" s="56">
        <f>Calculations!K242</f>
        <v>0</v>
      </c>
      <c r="J269" s="55">
        <f>Calculations!F242</f>
        <v>0.80428534851908895</v>
      </c>
      <c r="K269" s="56">
        <f>Calculations!J242</f>
        <v>99.999999946919587</v>
      </c>
      <c r="L269" s="55">
        <f>Calculations!E242</f>
        <v>0</v>
      </c>
      <c r="M269" s="56">
        <f>Calculations!I242</f>
        <v>0</v>
      </c>
      <c r="N269" s="55">
        <f>Calculations!Q242</f>
        <v>5.3307493285206994E-2</v>
      </c>
      <c r="O269" s="56">
        <f>Calculations!V242</f>
        <v>6.6279329040451804</v>
      </c>
      <c r="P269" s="55">
        <f>Calculations!O242</f>
        <v>1.1605371525356799E-2</v>
      </c>
      <c r="Q269" s="56">
        <f>Calculations!T242</f>
        <v>1.4429420529126022</v>
      </c>
      <c r="R269" s="55">
        <f>Calculations!M242</f>
        <v>0</v>
      </c>
      <c r="S269" s="56">
        <f>Calculations!R242</f>
        <v>0</v>
      </c>
      <c r="T269" s="57">
        <f>Calculations!AA242</f>
        <v>0</v>
      </c>
      <c r="U269" s="56">
        <f>Calculations!AB242</f>
        <v>0</v>
      </c>
      <c r="V269" s="57">
        <f>Calculations!AC242</f>
        <v>0</v>
      </c>
      <c r="W269" s="56">
        <f>Calculations!AD242</f>
        <v>0</v>
      </c>
      <c r="X269" s="57">
        <f>Calculations!AE242</f>
        <v>0</v>
      </c>
      <c r="Y269" s="56">
        <f>Calculations!AF242</f>
        <v>0</v>
      </c>
      <c r="Z269" s="55">
        <f>Calculations!Q242</f>
        <v>5.3307493285206994E-2</v>
      </c>
      <c r="AA269" s="56">
        <f>Calculations!V242</f>
        <v>6.6279329040451804</v>
      </c>
      <c r="AB269" s="57">
        <f>Calculations!AH242</f>
        <v>0.80428534894600701</v>
      </c>
      <c r="AC269" s="56">
        <f>Calculations!AI242</f>
        <v>100</v>
      </c>
      <c r="AD269" s="56" t="s">
        <v>65</v>
      </c>
      <c r="AE269" s="58" t="s">
        <v>53</v>
      </c>
      <c r="AF269" s="39" t="s">
        <v>974</v>
      </c>
      <c r="AG269" s="59" t="s">
        <v>985</v>
      </c>
      <c r="AH269" s="59" t="s">
        <v>964</v>
      </c>
      <c r="AI269" s="70" t="s">
        <v>1112</v>
      </c>
      <c r="AJ269" s="69" t="s">
        <v>1277</v>
      </c>
    </row>
    <row r="270" spans="2:36" ht="184.8" x14ac:dyDescent="0.25">
      <c r="B270" s="19" t="str">
        <f>Calculations!A243</f>
        <v>CfS:335</v>
      </c>
      <c r="C270" s="39" t="str">
        <f>Calculations!B243</f>
        <v>Land East of B1043 and East of Keeper's Cottage, Sawtry</v>
      </c>
      <c r="D270" s="39" t="str">
        <f>Calculations!C243</f>
        <v>Commercial</v>
      </c>
      <c r="E270" s="55">
        <f>Calculations!D243</f>
        <v>25.6477867083258</v>
      </c>
      <c r="F270" s="55">
        <f>Calculations!H243</f>
        <v>19.440504433118253</v>
      </c>
      <c r="G270" s="56">
        <f>Calculations!L243</f>
        <v>75.797980754446399</v>
      </c>
      <c r="H270" s="55">
        <f>Calculations!G243</f>
        <v>1.67756119914262</v>
      </c>
      <c r="I270" s="56">
        <f>Calculations!K243</f>
        <v>6.5407639973785692</v>
      </c>
      <c r="J270" s="55">
        <f>Calculations!F243</f>
        <v>2.3140644589628199</v>
      </c>
      <c r="K270" s="56">
        <f>Calculations!J243</f>
        <v>9.0224723297922118</v>
      </c>
      <c r="L270" s="55">
        <f>Calculations!E243</f>
        <v>2.2156566171021099</v>
      </c>
      <c r="M270" s="56">
        <f>Calculations!I243</f>
        <v>8.6387829183828266</v>
      </c>
      <c r="N270" s="55">
        <f>Calculations!Q243</f>
        <v>4.5894921879220343</v>
      </c>
      <c r="O270" s="56">
        <f>Calculations!V243</f>
        <v>17.894301134499806</v>
      </c>
      <c r="P270" s="55">
        <f>Calculations!O243</f>
        <v>3.000128891001304</v>
      </c>
      <c r="Q270" s="56">
        <f>Calculations!T243</f>
        <v>11.697418280647977</v>
      </c>
      <c r="R270" s="55">
        <f>Calculations!M243</f>
        <v>0.98656013557215405</v>
      </c>
      <c r="S270" s="56">
        <f>Calculations!R243</f>
        <v>3.8465702588360045</v>
      </c>
      <c r="T270" s="57">
        <f>Calculations!AA243</f>
        <v>7.7235151698393706E-2</v>
      </c>
      <c r="U270" s="56">
        <f>Calculations!AB243</f>
        <v>0.3011376871491277</v>
      </c>
      <c r="V270" s="57">
        <f>Calculations!AC243</f>
        <v>0.37593646159872801</v>
      </c>
      <c r="W270" s="56">
        <f>Calculations!AD243</f>
        <v>1.4657657047525716</v>
      </c>
      <c r="X270" s="57">
        <f>Calculations!AE243</f>
        <v>0.76090153974223296</v>
      </c>
      <c r="Y270" s="56">
        <f>Calculations!AF243</f>
        <v>2.9667337318242306</v>
      </c>
      <c r="Z270" s="55">
        <f>Calculations!Q243</f>
        <v>4.5894921879220343</v>
      </c>
      <c r="AA270" s="56">
        <f>Calculations!V243</f>
        <v>17.894301134499806</v>
      </c>
      <c r="AB270" s="57">
        <f>Calculations!AH243</f>
        <v>0</v>
      </c>
      <c r="AC270" s="56">
        <f>Calculations!AI243</f>
        <v>0</v>
      </c>
      <c r="AD270" s="56" t="s">
        <v>64</v>
      </c>
      <c r="AE270" s="58" t="s">
        <v>52</v>
      </c>
      <c r="AF270" s="39" t="s">
        <v>978</v>
      </c>
      <c r="AG270" s="59" t="s">
        <v>955</v>
      </c>
      <c r="AH270" s="59" t="s">
        <v>996</v>
      </c>
      <c r="AI270" s="71" t="s">
        <v>1431</v>
      </c>
      <c r="AJ270" s="71" t="s">
        <v>1432</v>
      </c>
    </row>
    <row r="271" spans="2:36" ht="79.2" x14ac:dyDescent="0.25">
      <c r="B271" s="19" t="str">
        <f>Calculations!A244</f>
        <v>CfS:336</v>
      </c>
      <c r="C271" s="39" t="str">
        <f>Calculations!B244</f>
        <v>Mill Lane Field, Hemingford Grey</v>
      </c>
      <c r="D271" s="39" t="str">
        <f>Calculations!C244</f>
        <v>Residential</v>
      </c>
      <c r="E271" s="55">
        <f>Calculations!D244</f>
        <v>5.4659294577475404</v>
      </c>
      <c r="F271" s="55">
        <f>Calculations!H244</f>
        <v>0.59523281950101037</v>
      </c>
      <c r="G271" s="56">
        <f>Calculations!L244</f>
        <v>10.88987379186376</v>
      </c>
      <c r="H271" s="55">
        <f>Calculations!G244</f>
        <v>4.87069663824653</v>
      </c>
      <c r="I271" s="56">
        <f>Calculations!K244</f>
        <v>89.110126208136236</v>
      </c>
      <c r="J271" s="55">
        <f>Calculations!F244</f>
        <v>0</v>
      </c>
      <c r="K271" s="56">
        <f>Calculations!J244</f>
        <v>0</v>
      </c>
      <c r="L271" s="55">
        <f>Calculations!E244</f>
        <v>0</v>
      </c>
      <c r="M271" s="56">
        <f>Calculations!I244</f>
        <v>0</v>
      </c>
      <c r="N271" s="55">
        <f>Calculations!Q244</f>
        <v>0.2205091182052672</v>
      </c>
      <c r="O271" s="56">
        <f>Calculations!V244</f>
        <v>4.0342474214099528</v>
      </c>
      <c r="P271" s="55">
        <f>Calculations!O244</f>
        <v>6.2023856923176197E-2</v>
      </c>
      <c r="Q271" s="56">
        <f>Calculations!T244</f>
        <v>1.1347357737166199</v>
      </c>
      <c r="R271" s="55">
        <f>Calculations!M244</f>
        <v>0</v>
      </c>
      <c r="S271" s="56">
        <f>Calculations!R244</f>
        <v>0</v>
      </c>
      <c r="T271" s="57">
        <f>Calculations!AA244</f>
        <v>0</v>
      </c>
      <c r="U271" s="56">
        <f>Calculations!AB244</f>
        <v>0</v>
      </c>
      <c r="V271" s="57">
        <f>Calculations!AC244</f>
        <v>0</v>
      </c>
      <c r="W271" s="56">
        <f>Calculations!AD244</f>
        <v>0</v>
      </c>
      <c r="X271" s="57">
        <f>Calculations!AE244</f>
        <v>0</v>
      </c>
      <c r="Y271" s="56">
        <f>Calculations!AF244</f>
        <v>0</v>
      </c>
      <c r="Z271" s="55">
        <f>Calculations!Q244</f>
        <v>0.2205091182052672</v>
      </c>
      <c r="AA271" s="56">
        <f>Calculations!V244</f>
        <v>4.0342474214099528</v>
      </c>
      <c r="AB271" s="57">
        <f>Calculations!AH244</f>
        <v>5.4620438929321597</v>
      </c>
      <c r="AC271" s="56">
        <f>Calculations!AI244</f>
        <v>99.928913008383731</v>
      </c>
      <c r="AD271" s="56" t="s">
        <v>65</v>
      </c>
      <c r="AE271" s="58" t="s">
        <v>53</v>
      </c>
      <c r="AF271" s="39" t="s">
        <v>974</v>
      </c>
      <c r="AG271" s="59" t="s">
        <v>988</v>
      </c>
      <c r="AH271" s="59" t="s">
        <v>1004</v>
      </c>
      <c r="AI271" s="45" t="s">
        <v>1040</v>
      </c>
      <c r="AJ271" s="45" t="s">
        <v>1277</v>
      </c>
    </row>
    <row r="272" spans="2:36" ht="39.6" x14ac:dyDescent="0.25">
      <c r="B272" s="19" t="str">
        <f>Calculations!A245</f>
        <v>CfS:337</v>
      </c>
      <c r="C272" s="39" t="str">
        <f>Calculations!B245</f>
        <v>Dockesy's Farm, North of St Ives Road, Hemingford Grey</v>
      </c>
      <c r="D272" s="39" t="str">
        <f>Calculations!C245</f>
        <v>Residential</v>
      </c>
      <c r="E272" s="55">
        <f>Calculations!D245</f>
        <v>1.97983170971169</v>
      </c>
      <c r="F272" s="55">
        <f>Calculations!H245</f>
        <v>1.3284839812233415</v>
      </c>
      <c r="G272" s="56">
        <f>Calculations!L245</f>
        <v>67.100853810286736</v>
      </c>
      <c r="H272" s="55">
        <f>Calculations!G245</f>
        <v>0.590912643300601</v>
      </c>
      <c r="I272" s="56">
        <f>Calculations!K245</f>
        <v>29.846609709400589</v>
      </c>
      <c r="J272" s="55">
        <f>Calculations!F245</f>
        <v>6.0435085187747602E-2</v>
      </c>
      <c r="K272" s="56">
        <f>Calculations!J245</f>
        <v>3.0525364803126811</v>
      </c>
      <c r="L272" s="55">
        <f>Calculations!E245</f>
        <v>0</v>
      </c>
      <c r="M272" s="56">
        <f>Calculations!I245</f>
        <v>0</v>
      </c>
      <c r="N272" s="55">
        <f>Calculations!Q245</f>
        <v>6.411318243587151E-2</v>
      </c>
      <c r="O272" s="56">
        <f>Calculations!V245</f>
        <v>3.2383147578340328</v>
      </c>
      <c r="P272" s="55">
        <f>Calculations!O245</f>
        <v>1.7065276199718899E-5</v>
      </c>
      <c r="Q272" s="56">
        <f>Calculations!T245</f>
        <v>8.6195589837299868E-4</v>
      </c>
      <c r="R272" s="55">
        <f>Calculations!M245</f>
        <v>0</v>
      </c>
      <c r="S272" s="56">
        <f>Calculations!R245</f>
        <v>0</v>
      </c>
      <c r="T272" s="57">
        <f>Calculations!AA245</f>
        <v>0</v>
      </c>
      <c r="U272" s="56">
        <f>Calculations!AB245</f>
        <v>0</v>
      </c>
      <c r="V272" s="57">
        <f>Calculations!AC245</f>
        <v>6.8422930684010494E-2</v>
      </c>
      <c r="W272" s="56">
        <f>Calculations!AD245</f>
        <v>3.4559973127198012</v>
      </c>
      <c r="X272" s="57">
        <f>Calculations!AE245</f>
        <v>0</v>
      </c>
      <c r="Y272" s="56">
        <f>Calculations!AF245</f>
        <v>0</v>
      </c>
      <c r="Z272" s="55">
        <f>Calculations!Q245</f>
        <v>6.411318243587151E-2</v>
      </c>
      <c r="AA272" s="56">
        <f>Calculations!V245</f>
        <v>3.2383147578340328</v>
      </c>
      <c r="AB272" s="57">
        <f>Calculations!AH245</f>
        <v>1.9745607523775199</v>
      </c>
      <c r="AC272" s="56">
        <f>Calculations!AI245</f>
        <v>99.73376740516305</v>
      </c>
      <c r="AD272" s="56" t="s">
        <v>65</v>
      </c>
      <c r="AE272" s="58" t="s">
        <v>53</v>
      </c>
      <c r="AF272" s="39" t="s">
        <v>974</v>
      </c>
      <c r="AG272" s="59" t="s">
        <v>985</v>
      </c>
      <c r="AH272" s="59" t="s">
        <v>964</v>
      </c>
      <c r="AI272" s="45" t="s">
        <v>1041</v>
      </c>
      <c r="AJ272" s="45" t="s">
        <v>1277</v>
      </c>
    </row>
    <row r="273" spans="2:36" ht="92.4" x14ac:dyDescent="0.25">
      <c r="B273" s="19" t="str">
        <f>Calculations!A246</f>
        <v>CfS:338</v>
      </c>
      <c r="C273" s="39" t="str">
        <f>Calculations!B246</f>
        <v>Land to the West of Toll Bar Way and North of Whitehall Farm, Sawtry</v>
      </c>
      <c r="D273" s="39" t="str">
        <f>Calculations!C246</f>
        <v>Commercial</v>
      </c>
      <c r="E273" s="55">
        <f>Calculations!D246</f>
        <v>9.0434059466086296</v>
      </c>
      <c r="F273" s="55">
        <f>Calculations!H246</f>
        <v>5.4145296014192477</v>
      </c>
      <c r="G273" s="56">
        <f>Calculations!L246</f>
        <v>59.872681082615252</v>
      </c>
      <c r="H273" s="55">
        <f>Calculations!G246</f>
        <v>0.43091601192330198</v>
      </c>
      <c r="I273" s="56">
        <f>Calculations!K246</f>
        <v>4.7649747724185705</v>
      </c>
      <c r="J273" s="55">
        <f>Calculations!F246</f>
        <v>3.1979603332660802</v>
      </c>
      <c r="K273" s="56">
        <f>Calculations!J246</f>
        <v>35.36234414496618</v>
      </c>
      <c r="L273" s="55">
        <f>Calculations!E246</f>
        <v>0</v>
      </c>
      <c r="M273" s="56">
        <f>Calculations!I246</f>
        <v>0</v>
      </c>
      <c r="N273" s="55">
        <f>Calculations!Q246</f>
        <v>4.7603119166563497</v>
      </c>
      <c r="O273" s="56">
        <f>Calculations!V246</f>
        <v>52.638485375540569</v>
      </c>
      <c r="P273" s="55">
        <f>Calculations!O246</f>
        <v>4.1508275602525169</v>
      </c>
      <c r="Q273" s="56">
        <f>Calculations!T246</f>
        <v>45.898941004734169</v>
      </c>
      <c r="R273" s="55">
        <f>Calculations!M246</f>
        <v>3.6204037519850001</v>
      </c>
      <c r="S273" s="56">
        <f>Calculations!R246</f>
        <v>40.03363083952555</v>
      </c>
      <c r="T273" s="57">
        <f>Calculations!AA246</f>
        <v>0</v>
      </c>
      <c r="U273" s="56">
        <f>Calculations!AB246</f>
        <v>0</v>
      </c>
      <c r="V273" s="57">
        <f>Calculations!AC246</f>
        <v>0</v>
      </c>
      <c r="W273" s="56">
        <f>Calculations!AD246</f>
        <v>0</v>
      </c>
      <c r="X273" s="57">
        <f>Calculations!AE246</f>
        <v>0</v>
      </c>
      <c r="Y273" s="56">
        <f>Calculations!AF246</f>
        <v>0</v>
      </c>
      <c r="Z273" s="55">
        <f>Calculations!Q246</f>
        <v>4.7603119166563497</v>
      </c>
      <c r="AA273" s="56">
        <f>Calculations!V246</f>
        <v>52.638485375540569</v>
      </c>
      <c r="AB273" s="57">
        <f>Calculations!AH246</f>
        <v>0</v>
      </c>
      <c r="AC273" s="56">
        <f>Calculations!AI246</f>
        <v>0</v>
      </c>
      <c r="AD273" s="56" t="s">
        <v>64</v>
      </c>
      <c r="AE273" s="58" t="s">
        <v>52</v>
      </c>
      <c r="AF273" s="39" t="s">
        <v>974</v>
      </c>
      <c r="AG273" s="59" t="s">
        <v>993</v>
      </c>
      <c r="AH273" s="59" t="s">
        <v>964</v>
      </c>
      <c r="AI273" s="66" t="s">
        <v>1425</v>
      </c>
      <c r="AJ273" s="66" t="s">
        <v>1426</v>
      </c>
    </row>
    <row r="274" spans="2:36" ht="132" x14ac:dyDescent="0.25">
      <c r="B274" s="41" t="str">
        <f>Calculations!A247</f>
        <v>CfS:339</v>
      </c>
      <c r="C274" s="49" t="str">
        <f>Calculations!B247</f>
        <v>College Farm, Somersham</v>
      </c>
      <c r="D274" s="49" t="str">
        <f>Calculations!C247</f>
        <v>Residential</v>
      </c>
      <c r="E274" s="50">
        <f>Calculations!D247</f>
        <v>7.9852510081303398</v>
      </c>
      <c r="F274" s="50">
        <f>Calculations!H247</f>
        <v>7.9852510081303398</v>
      </c>
      <c r="G274" s="51">
        <f>Calculations!L247</f>
        <v>100</v>
      </c>
      <c r="H274" s="50">
        <f>Calculations!G247</f>
        <v>0</v>
      </c>
      <c r="I274" s="51">
        <f>Calculations!K247</f>
        <v>0</v>
      </c>
      <c r="J274" s="50">
        <f>Calculations!F247</f>
        <v>0</v>
      </c>
      <c r="K274" s="51">
        <f>Calculations!J247</f>
        <v>0</v>
      </c>
      <c r="L274" s="50">
        <f>Calculations!E247</f>
        <v>0</v>
      </c>
      <c r="M274" s="51">
        <f>Calculations!I247</f>
        <v>0</v>
      </c>
      <c r="N274" s="50">
        <f>Calculations!Q247</f>
        <v>0.78008644296426399</v>
      </c>
      <c r="O274" s="51">
        <f>Calculations!V247</f>
        <v>9.7690910676446325</v>
      </c>
      <c r="P274" s="50">
        <f>Calculations!O247</f>
        <v>0.48888112049190002</v>
      </c>
      <c r="Q274" s="51">
        <f>Calculations!T247</f>
        <v>6.1223012275273012</v>
      </c>
      <c r="R274" s="50">
        <f>Calculations!M247</f>
        <v>0.29730210725296602</v>
      </c>
      <c r="S274" s="51">
        <f>Calculations!R247</f>
        <v>3.723140411619648</v>
      </c>
      <c r="T274" s="52">
        <f>Calculations!AA247</f>
        <v>0</v>
      </c>
      <c r="U274" s="51">
        <f>Calculations!AB247</f>
        <v>0</v>
      </c>
      <c r="V274" s="52">
        <f>Calculations!AC247</f>
        <v>0</v>
      </c>
      <c r="W274" s="51">
        <f>Calculations!AD247</f>
        <v>0</v>
      </c>
      <c r="X274" s="52">
        <f>Calculations!AE247</f>
        <v>0</v>
      </c>
      <c r="Y274" s="51">
        <f>Calculations!AF247</f>
        <v>0</v>
      </c>
      <c r="Z274" s="50">
        <f>Calculations!Q247</f>
        <v>0.78008644296426399</v>
      </c>
      <c r="AA274" s="51">
        <f>Calculations!V247</f>
        <v>9.7690910676446325</v>
      </c>
      <c r="AB274" s="52">
        <f>Calculations!AH247</f>
        <v>0</v>
      </c>
      <c r="AC274" s="51">
        <f>Calculations!AI247</f>
        <v>0</v>
      </c>
      <c r="AD274" s="51" t="s">
        <v>66</v>
      </c>
      <c r="AE274" s="53" t="s">
        <v>53</v>
      </c>
      <c r="AF274" s="49" t="s">
        <v>974</v>
      </c>
      <c r="AG274" s="54" t="s">
        <v>969</v>
      </c>
      <c r="AH274" s="54" t="s">
        <v>967</v>
      </c>
      <c r="AI274" s="70" t="s">
        <v>1210</v>
      </c>
      <c r="AJ274" s="96" t="s">
        <v>1442</v>
      </c>
    </row>
    <row r="275" spans="2:36" ht="198" x14ac:dyDescent="0.25">
      <c r="B275" s="41" t="str">
        <f>Calculations!A248</f>
        <v>CfS:34</v>
      </c>
      <c r="C275" s="49" t="str">
        <f>Calculations!B248</f>
        <v>Land to South West of South Farm, Upton</v>
      </c>
      <c r="D275" s="49" t="str">
        <f>Calculations!C248</f>
        <v>Residential</v>
      </c>
      <c r="E275" s="50">
        <f>Calculations!D248</f>
        <v>0.397897077165974</v>
      </c>
      <c r="F275" s="50">
        <f>Calculations!H248</f>
        <v>0.397897077165974</v>
      </c>
      <c r="G275" s="51">
        <f>Calculations!L248</f>
        <v>100</v>
      </c>
      <c r="H275" s="50">
        <f>Calculations!G248</f>
        <v>0</v>
      </c>
      <c r="I275" s="51">
        <f>Calculations!K248</f>
        <v>0</v>
      </c>
      <c r="J275" s="50">
        <f>Calculations!F248</f>
        <v>0</v>
      </c>
      <c r="K275" s="51">
        <f>Calculations!J248</f>
        <v>0</v>
      </c>
      <c r="L275" s="50">
        <f>Calculations!E248</f>
        <v>0</v>
      </c>
      <c r="M275" s="51">
        <f>Calculations!I248</f>
        <v>0</v>
      </c>
      <c r="N275" s="50">
        <f>Calculations!Q248</f>
        <v>1.4868615320068779E-3</v>
      </c>
      <c r="O275" s="51">
        <f>Calculations!V248</f>
        <v>0.37367993316187803</v>
      </c>
      <c r="P275" s="50">
        <f>Calculations!O248</f>
        <v>4.7306068177858799E-4</v>
      </c>
      <c r="Q275" s="51">
        <f>Calculations!T248</f>
        <v>0.11889021280275983</v>
      </c>
      <c r="R275" s="50">
        <f>Calculations!M248</f>
        <v>0</v>
      </c>
      <c r="S275" s="51">
        <f>Calculations!R248</f>
        <v>0</v>
      </c>
      <c r="T275" s="52">
        <f>Calculations!AA248</f>
        <v>0</v>
      </c>
      <c r="U275" s="51">
        <f>Calculations!AB248</f>
        <v>0</v>
      </c>
      <c r="V275" s="52">
        <f>Calculations!AC248</f>
        <v>0</v>
      </c>
      <c r="W275" s="51">
        <f>Calculations!AD248</f>
        <v>0</v>
      </c>
      <c r="X275" s="52">
        <f>Calculations!AE248</f>
        <v>0</v>
      </c>
      <c r="Y275" s="51">
        <f>Calculations!AF248</f>
        <v>0</v>
      </c>
      <c r="Z275" s="50">
        <f>Calculations!Q248</f>
        <v>1.4868615320068779E-3</v>
      </c>
      <c r="AA275" s="51">
        <f>Calculations!V248</f>
        <v>0.37367993316187803</v>
      </c>
      <c r="AB275" s="52">
        <f>Calculations!AH248</f>
        <v>0</v>
      </c>
      <c r="AC275" s="51">
        <f>Calculations!AI248</f>
        <v>0</v>
      </c>
      <c r="AD275" s="51" t="s">
        <v>64</v>
      </c>
      <c r="AE275" s="53" t="s">
        <v>53</v>
      </c>
      <c r="AF275" s="49" t="s">
        <v>974</v>
      </c>
      <c r="AG275" s="54" t="s">
        <v>966</v>
      </c>
      <c r="AH275" s="54" t="s">
        <v>967</v>
      </c>
      <c r="AI275" s="70" t="s">
        <v>1217</v>
      </c>
      <c r="AJ275" s="96" t="s">
        <v>1478</v>
      </c>
    </row>
    <row r="276" spans="2:36" ht="52.8" x14ac:dyDescent="0.25">
      <c r="B276" s="19" t="str">
        <f>Calculations!A249</f>
        <v>CfS:340</v>
      </c>
      <c r="C276" s="39" t="str">
        <f>Calculations!B249</f>
        <v>Manor Farm, Old Weston</v>
      </c>
      <c r="D276" s="39" t="str">
        <f>Calculations!C249</f>
        <v>Residential</v>
      </c>
      <c r="E276" s="55">
        <f>Calculations!D249</f>
        <v>0.85851093786241195</v>
      </c>
      <c r="F276" s="55">
        <f>Calculations!H249</f>
        <v>0.26470731005658782</v>
      </c>
      <c r="G276" s="56">
        <f>Calculations!L249</f>
        <v>30.833306645536386</v>
      </c>
      <c r="H276" s="55">
        <f>Calculations!G249</f>
        <v>4.0869876299356102E-2</v>
      </c>
      <c r="I276" s="56">
        <f>Calculations!K249</f>
        <v>4.76055394251786</v>
      </c>
      <c r="J276" s="55">
        <f>Calculations!F249</f>
        <v>0.10488318317465301</v>
      </c>
      <c r="K276" s="56">
        <f>Calculations!J249</f>
        <v>12.216872092020099</v>
      </c>
      <c r="L276" s="55">
        <f>Calculations!E249</f>
        <v>0.448050568331815</v>
      </c>
      <c r="M276" s="56">
        <f>Calculations!I249</f>
        <v>52.189267319925662</v>
      </c>
      <c r="N276" s="55">
        <f>Calculations!Q249</f>
        <v>4.8165174856137985E-2</v>
      </c>
      <c r="O276" s="56">
        <f>Calculations!V249</f>
        <v>5.6103158075147448</v>
      </c>
      <c r="P276" s="55">
        <f>Calculations!O249</f>
        <v>1.804238030765409E-2</v>
      </c>
      <c r="Q276" s="56">
        <f>Calculations!T249</f>
        <v>2.1015900336200057</v>
      </c>
      <c r="R276" s="55">
        <f>Calculations!M249</f>
        <v>9.6048179443867406E-3</v>
      </c>
      <c r="S276" s="56">
        <f>Calculations!R249</f>
        <v>1.1187764209855697</v>
      </c>
      <c r="T276" s="57">
        <f>Calculations!AA249</f>
        <v>9.4999437622344696E-2</v>
      </c>
      <c r="U276" s="56">
        <f>Calculations!AB249</f>
        <v>11.065605973394092</v>
      </c>
      <c r="V276" s="57">
        <f>Calculations!AC249</f>
        <v>1.38077699042682E-2</v>
      </c>
      <c r="W276" s="56">
        <f>Calculations!AD249</f>
        <v>1.6083394276429221</v>
      </c>
      <c r="X276" s="57">
        <f>Calculations!AE249</f>
        <v>1.17967277482181E-2</v>
      </c>
      <c r="Y276" s="56">
        <f>Calculations!AF249</f>
        <v>1.3740917241649269</v>
      </c>
      <c r="Z276" s="55">
        <f>Calculations!Q249</f>
        <v>4.8165174856137985E-2</v>
      </c>
      <c r="AA276" s="56">
        <f>Calculations!V249</f>
        <v>5.6103158075147448</v>
      </c>
      <c r="AB276" s="57">
        <f>Calculations!AH249</f>
        <v>0</v>
      </c>
      <c r="AC276" s="56">
        <f>Calculations!AI249</f>
        <v>0</v>
      </c>
      <c r="AD276" s="56" t="s">
        <v>64</v>
      </c>
      <c r="AE276" s="58" t="s">
        <v>53</v>
      </c>
      <c r="AF276" s="39" t="s">
        <v>978</v>
      </c>
      <c r="AG276" s="59" t="s">
        <v>955</v>
      </c>
      <c r="AH276" s="59" t="s">
        <v>996</v>
      </c>
      <c r="AI276" s="70" t="s">
        <v>1113</v>
      </c>
      <c r="AJ276" s="69" t="s">
        <v>1277</v>
      </c>
    </row>
    <row r="277" spans="2:36" ht="145.19999999999999" x14ac:dyDescent="0.25">
      <c r="B277" s="41" t="str">
        <f>Calculations!A250</f>
        <v>CfS:341</v>
      </c>
      <c r="C277" s="49" t="str">
        <f>Calculations!B250</f>
        <v>Wallis Land, Thrapston Road, Brampton</v>
      </c>
      <c r="D277" s="49" t="str">
        <f>Calculations!C250</f>
        <v>Mixed Use</v>
      </c>
      <c r="E277" s="50">
        <f>Calculations!D250</f>
        <v>0.70232491375203199</v>
      </c>
      <c r="F277" s="50">
        <f>Calculations!H250</f>
        <v>0.70232491375203199</v>
      </c>
      <c r="G277" s="51">
        <f>Calculations!L250</f>
        <v>100</v>
      </c>
      <c r="H277" s="50">
        <f>Calculations!G250</f>
        <v>0</v>
      </c>
      <c r="I277" s="51">
        <f>Calculations!K250</f>
        <v>0</v>
      </c>
      <c r="J277" s="50">
        <f>Calculations!F250</f>
        <v>0</v>
      </c>
      <c r="K277" s="51">
        <f>Calculations!J250</f>
        <v>0</v>
      </c>
      <c r="L277" s="50">
        <f>Calculations!E250</f>
        <v>0</v>
      </c>
      <c r="M277" s="51">
        <f>Calculations!I250</f>
        <v>0</v>
      </c>
      <c r="N277" s="50">
        <f>Calculations!Q250</f>
        <v>0.15830568325800573</v>
      </c>
      <c r="O277" s="51">
        <f>Calculations!V250</f>
        <v>22.540234606272033</v>
      </c>
      <c r="P277" s="50">
        <f>Calculations!O250</f>
        <v>5.2457194392370732E-2</v>
      </c>
      <c r="Q277" s="51">
        <f>Calculations!T250</f>
        <v>7.4690778249811105</v>
      </c>
      <c r="R277" s="50">
        <f>Calculations!M250</f>
        <v>3.0218275311359299E-3</v>
      </c>
      <c r="S277" s="51">
        <f>Calculations!R250</f>
        <v>0.43026062040038049</v>
      </c>
      <c r="T277" s="52">
        <f>Calculations!AA250</f>
        <v>0</v>
      </c>
      <c r="U277" s="51">
        <f>Calculations!AB250</f>
        <v>0</v>
      </c>
      <c r="V277" s="52">
        <f>Calculations!AC250</f>
        <v>0</v>
      </c>
      <c r="W277" s="51">
        <f>Calculations!AD250</f>
        <v>0</v>
      </c>
      <c r="X277" s="52">
        <f>Calculations!AE250</f>
        <v>0</v>
      </c>
      <c r="Y277" s="51">
        <f>Calculations!AF250</f>
        <v>0</v>
      </c>
      <c r="Z277" s="50">
        <f>Calculations!Q250</f>
        <v>0.15830568325800573</v>
      </c>
      <c r="AA277" s="51">
        <f>Calculations!V250</f>
        <v>22.540234606272033</v>
      </c>
      <c r="AB277" s="52">
        <f>Calculations!AH250</f>
        <v>0.62560713626624198</v>
      </c>
      <c r="AC277" s="51">
        <f>Calculations!AI250</f>
        <v>89.076597457444535</v>
      </c>
      <c r="AD277" s="51" t="s">
        <v>65</v>
      </c>
      <c r="AE277" s="53" t="s">
        <v>53</v>
      </c>
      <c r="AF277" s="49" t="s">
        <v>974</v>
      </c>
      <c r="AG277" s="54" t="s">
        <v>968</v>
      </c>
      <c r="AH277" s="54" t="s">
        <v>967</v>
      </c>
      <c r="AI277" s="95" t="s">
        <v>1218</v>
      </c>
      <c r="AJ277" s="96" t="s">
        <v>1508</v>
      </c>
    </row>
    <row r="278" spans="2:36" ht="66" x14ac:dyDescent="0.25">
      <c r="B278" s="19" t="str">
        <f>Calculations!A251</f>
        <v>CfS:342</v>
      </c>
      <c r="C278" s="39" t="str">
        <f>Calculations!B251</f>
        <v>Land North of Thrapston Road and South of the A141 (smaller site), Brampton</v>
      </c>
      <c r="D278" s="39" t="str">
        <f>Calculations!C251</f>
        <v>Residential</v>
      </c>
      <c r="E278" s="55">
        <f>Calculations!D251</f>
        <v>1.4654814658564499</v>
      </c>
      <c r="F278" s="55">
        <f>Calculations!H251</f>
        <v>1.3940765874697811</v>
      </c>
      <c r="G278" s="56">
        <f>Calculations!L251</f>
        <v>95.127548177831187</v>
      </c>
      <c r="H278" s="55">
        <f>Calculations!G251</f>
        <v>7.1404878386668799E-2</v>
      </c>
      <c r="I278" s="56">
        <f>Calculations!K251</f>
        <v>4.8724518221688111</v>
      </c>
      <c r="J278" s="55">
        <f>Calculations!F251</f>
        <v>0</v>
      </c>
      <c r="K278" s="56">
        <f>Calculations!J251</f>
        <v>0</v>
      </c>
      <c r="L278" s="55">
        <f>Calculations!E251</f>
        <v>0</v>
      </c>
      <c r="M278" s="56">
        <f>Calculations!I251</f>
        <v>0</v>
      </c>
      <c r="N278" s="55">
        <f>Calculations!Q251</f>
        <v>0.1529804319015044</v>
      </c>
      <c r="O278" s="56">
        <f>Calculations!V251</f>
        <v>10.438919595076577</v>
      </c>
      <c r="P278" s="55">
        <f>Calculations!O251</f>
        <v>7.1264381234030102E-2</v>
      </c>
      <c r="Q278" s="56">
        <f>Calculations!T251</f>
        <v>4.8628647236000422</v>
      </c>
      <c r="R278" s="55">
        <f>Calculations!M251</f>
        <v>1.6318955532409699E-2</v>
      </c>
      <c r="S278" s="56">
        <f>Calculations!R251</f>
        <v>1.1135559140539966</v>
      </c>
      <c r="T278" s="57">
        <f>Calculations!AA251</f>
        <v>0</v>
      </c>
      <c r="U278" s="56">
        <f>Calculations!AB251</f>
        <v>0</v>
      </c>
      <c r="V278" s="57">
        <f>Calculations!AC251</f>
        <v>0</v>
      </c>
      <c r="W278" s="56">
        <f>Calculations!AD251</f>
        <v>0</v>
      </c>
      <c r="X278" s="57">
        <f>Calculations!AE251</f>
        <v>0</v>
      </c>
      <c r="Y278" s="56">
        <f>Calculations!AF251</f>
        <v>0</v>
      </c>
      <c r="Z278" s="55">
        <f>Calculations!Q251</f>
        <v>0.1529804319015044</v>
      </c>
      <c r="AA278" s="56">
        <f>Calculations!V251</f>
        <v>10.438919595076577</v>
      </c>
      <c r="AB278" s="57">
        <f>Calculations!AH251</f>
        <v>1.4654814658564499</v>
      </c>
      <c r="AC278" s="56">
        <f>Calculations!AI251</f>
        <v>100</v>
      </c>
      <c r="AD278" s="56" t="s">
        <v>65</v>
      </c>
      <c r="AE278" s="58" t="s">
        <v>53</v>
      </c>
      <c r="AF278" s="39" t="s">
        <v>974</v>
      </c>
      <c r="AG278" s="59" t="s">
        <v>988</v>
      </c>
      <c r="AH278" s="59" t="s">
        <v>1004</v>
      </c>
      <c r="AI278" s="70" t="s">
        <v>1114</v>
      </c>
      <c r="AJ278" s="69" t="s">
        <v>1277</v>
      </c>
    </row>
    <row r="279" spans="2:36" ht="79.2" x14ac:dyDescent="0.25">
      <c r="B279" s="19" t="str">
        <f>Calculations!A252</f>
        <v>CfS:343</v>
      </c>
      <c r="C279" s="39" t="str">
        <f>Calculations!B252</f>
        <v>Land North of A141, South of Brampton racecourse, Brampton</v>
      </c>
      <c r="D279" s="39" t="str">
        <f>Calculations!C252</f>
        <v>Commercial</v>
      </c>
      <c r="E279" s="55">
        <f>Calculations!D252</f>
        <v>7.4517613738180399</v>
      </c>
      <c r="F279" s="55">
        <f>Calculations!H252</f>
        <v>2.6523577798838645</v>
      </c>
      <c r="G279" s="56">
        <f>Calculations!L252</f>
        <v>35.593702573501531</v>
      </c>
      <c r="H279" s="55">
        <f>Calculations!G252</f>
        <v>1.5137111903523</v>
      </c>
      <c r="I279" s="56">
        <f>Calculations!K252</f>
        <v>20.313468379043432</v>
      </c>
      <c r="J279" s="55">
        <f>Calculations!F252</f>
        <v>0.18007942869141599</v>
      </c>
      <c r="K279" s="56">
        <f>Calculations!J252</f>
        <v>2.4166021918539933</v>
      </c>
      <c r="L279" s="55">
        <f>Calculations!E252</f>
        <v>3.1056129748904602</v>
      </c>
      <c r="M279" s="56">
        <f>Calculations!I252</f>
        <v>41.676226855601058</v>
      </c>
      <c r="N279" s="55">
        <f>Calculations!Q252</f>
        <v>0.75833389947725327</v>
      </c>
      <c r="O279" s="56">
        <f>Calculations!V252</f>
        <v>10.176572509979714</v>
      </c>
      <c r="P279" s="55">
        <f>Calculations!O252</f>
        <v>0.14686621196245131</v>
      </c>
      <c r="Q279" s="56">
        <f>Calculations!T252</f>
        <v>1.970892579551321</v>
      </c>
      <c r="R279" s="55">
        <f>Calculations!M252</f>
        <v>6.0936644811947098E-2</v>
      </c>
      <c r="S279" s="56">
        <f>Calculations!R252</f>
        <v>0.81774820415008997</v>
      </c>
      <c r="T279" s="57">
        <f>Calculations!AA252</f>
        <v>0.16007060269496801</v>
      </c>
      <c r="U279" s="56">
        <f>Calculations!AB252</f>
        <v>2.1480908293357368</v>
      </c>
      <c r="V279" s="57">
        <f>Calculations!AC252</f>
        <v>1.4604434655571901</v>
      </c>
      <c r="W279" s="56">
        <f>Calculations!AD252</f>
        <v>19.59863436701686</v>
      </c>
      <c r="X279" s="57">
        <f>Calculations!AE252</f>
        <v>1.31018955002808E-2</v>
      </c>
      <c r="Y279" s="56">
        <f>Calculations!AF252</f>
        <v>0.17582280004717615</v>
      </c>
      <c r="Z279" s="55">
        <f>Calculations!Q252</f>
        <v>0.75833389947725327</v>
      </c>
      <c r="AA279" s="56">
        <f>Calculations!V252</f>
        <v>10.176572509979714</v>
      </c>
      <c r="AB279" s="57">
        <f>Calculations!AH252</f>
        <v>7.4517613738180399</v>
      </c>
      <c r="AC279" s="56">
        <f>Calculations!AI252</f>
        <v>100</v>
      </c>
      <c r="AD279" s="56" t="s">
        <v>65</v>
      </c>
      <c r="AE279" s="58" t="s">
        <v>52</v>
      </c>
      <c r="AF279" s="39" t="s">
        <v>978</v>
      </c>
      <c r="AG279" s="59" t="s">
        <v>957</v>
      </c>
      <c r="AH279" s="59" t="s">
        <v>996</v>
      </c>
      <c r="AI279" s="70" t="s">
        <v>1115</v>
      </c>
      <c r="AJ279" s="69" t="s">
        <v>1277</v>
      </c>
    </row>
    <row r="280" spans="2:36" ht="264" x14ac:dyDescent="0.25">
      <c r="B280" s="19" t="str">
        <f>Calculations!A253</f>
        <v>CfS:344</v>
      </c>
      <c r="C280" s="39" t="str">
        <f>Calculations!B253</f>
        <v>Land West of Scholars Avenue, Huntingdon</v>
      </c>
      <c r="D280" s="39" t="str">
        <f>Calculations!C253</f>
        <v>Residential</v>
      </c>
      <c r="E280" s="55">
        <f>Calculations!D253</f>
        <v>4.51529830068307</v>
      </c>
      <c r="F280" s="55">
        <f>Calculations!H253</f>
        <v>3.2662105942407371</v>
      </c>
      <c r="G280" s="56">
        <f>Calculations!L253</f>
        <v>72.336540727478138</v>
      </c>
      <c r="H280" s="55">
        <f>Calculations!G253</f>
        <v>5.2135592792555599E-2</v>
      </c>
      <c r="I280" s="56">
        <f>Calculations!K253</f>
        <v>1.1546433772641018</v>
      </c>
      <c r="J280" s="55">
        <f>Calculations!F253</f>
        <v>0.118152195192227</v>
      </c>
      <c r="K280" s="56">
        <f>Calculations!J253</f>
        <v>2.616708516785105</v>
      </c>
      <c r="L280" s="55">
        <f>Calculations!E253</f>
        <v>1.0787999184575501</v>
      </c>
      <c r="M280" s="56">
        <f>Calculations!I253</f>
        <v>23.892107378472652</v>
      </c>
      <c r="N280" s="55">
        <f>Calculations!Q253</f>
        <v>0.20113835354304449</v>
      </c>
      <c r="O280" s="56">
        <f>Calculations!V253</f>
        <v>4.4545972413963542</v>
      </c>
      <c r="P280" s="55">
        <f>Calculations!O253</f>
        <v>0.1060821171738439</v>
      </c>
      <c r="Q280" s="56">
        <f>Calculations!T253</f>
        <v>2.3493933315058255</v>
      </c>
      <c r="R280" s="55">
        <f>Calculations!M253</f>
        <v>8.5521185766241903E-2</v>
      </c>
      <c r="S280" s="56">
        <f>Calculations!R253</f>
        <v>1.8940318019144902</v>
      </c>
      <c r="T280" s="57">
        <f>Calculations!AA253</f>
        <v>4.0094830107939197E-2</v>
      </c>
      <c r="U280" s="56">
        <f>Calculations!AB253</f>
        <v>0.88797743665958218</v>
      </c>
      <c r="V280" s="57">
        <f>Calculations!AC253</f>
        <v>4.7285419800411899E-2</v>
      </c>
      <c r="W280" s="56">
        <f>Calculations!AD253</f>
        <v>1.0472269305719757</v>
      </c>
      <c r="X280" s="57">
        <f>Calculations!AE253</f>
        <v>7.7231594189110894E-2</v>
      </c>
      <c r="Y280" s="56">
        <f>Calculations!AF253</f>
        <v>1.7104427890717071</v>
      </c>
      <c r="Z280" s="55">
        <f>Calculations!Q253</f>
        <v>0.20113835354304449</v>
      </c>
      <c r="AA280" s="56">
        <f>Calculations!V253</f>
        <v>4.4545972413963542</v>
      </c>
      <c r="AB280" s="57">
        <f>Calculations!AH253</f>
        <v>1.68780872093993</v>
      </c>
      <c r="AC280" s="56">
        <f>Calculations!AI253</f>
        <v>37.379783317629311</v>
      </c>
      <c r="AD280" s="56" t="s">
        <v>66</v>
      </c>
      <c r="AE280" s="58" t="s">
        <v>53</v>
      </c>
      <c r="AF280" s="39" t="s">
        <v>978</v>
      </c>
      <c r="AG280" s="59" t="s">
        <v>957</v>
      </c>
      <c r="AH280" s="59" t="s">
        <v>996</v>
      </c>
      <c r="AI280" s="70" t="s">
        <v>1188</v>
      </c>
      <c r="AJ280" s="69" t="s">
        <v>1277</v>
      </c>
    </row>
    <row r="281" spans="2:36" ht="105.6" x14ac:dyDescent="0.25">
      <c r="B281" s="19" t="str">
        <f>Calculations!A254</f>
        <v>CfS:345</v>
      </c>
      <c r="C281" s="39" t="str">
        <f>Calculations!B254</f>
        <v>New Farm, Meadow Lane, Earith</v>
      </c>
      <c r="D281" s="39" t="str">
        <f>Calculations!C254</f>
        <v>Residential</v>
      </c>
      <c r="E281" s="55">
        <f>Calculations!D254</f>
        <v>1.1668492754661199</v>
      </c>
      <c r="F281" s="55">
        <f>Calculations!H254</f>
        <v>1.1668492754661199</v>
      </c>
      <c r="G281" s="56">
        <f>Calculations!L254</f>
        <v>100</v>
      </c>
      <c r="H281" s="55">
        <f>Calculations!G254</f>
        <v>0</v>
      </c>
      <c r="I281" s="56">
        <f>Calculations!K254</f>
        <v>0</v>
      </c>
      <c r="J281" s="55">
        <f>Calculations!F254</f>
        <v>0</v>
      </c>
      <c r="K281" s="56">
        <f>Calculations!J254</f>
        <v>0</v>
      </c>
      <c r="L281" s="55">
        <f>Calculations!E254</f>
        <v>0</v>
      </c>
      <c r="M281" s="56">
        <f>Calculations!I254</f>
        <v>0</v>
      </c>
      <c r="N281" s="55">
        <f>Calculations!Q254</f>
        <v>0.15367147269180689</v>
      </c>
      <c r="O281" s="56">
        <f>Calculations!V254</f>
        <v>13.169779158530986</v>
      </c>
      <c r="P281" s="55">
        <f>Calculations!O254</f>
        <v>5.2845799677591905E-2</v>
      </c>
      <c r="Q281" s="56">
        <f>Calculations!T254</f>
        <v>4.528931095790556</v>
      </c>
      <c r="R281" s="55">
        <f>Calculations!M254</f>
        <v>1.5204947094316501E-2</v>
      </c>
      <c r="S281" s="56">
        <f>Calculations!R254</f>
        <v>1.3030772194842901</v>
      </c>
      <c r="T281" s="57">
        <f>Calculations!AA254</f>
        <v>0</v>
      </c>
      <c r="U281" s="56">
        <f>Calculations!AB254</f>
        <v>0</v>
      </c>
      <c r="V281" s="57">
        <f>Calculations!AC254</f>
        <v>0</v>
      </c>
      <c r="W281" s="56">
        <f>Calculations!AD254</f>
        <v>0</v>
      </c>
      <c r="X281" s="57">
        <f>Calculations!AE254</f>
        <v>0</v>
      </c>
      <c r="Y281" s="56">
        <f>Calculations!AF254</f>
        <v>0</v>
      </c>
      <c r="Z281" s="55">
        <f>Calculations!Q254</f>
        <v>0.15367147269180689</v>
      </c>
      <c r="AA281" s="56">
        <f>Calculations!V254</f>
        <v>13.169779158530986</v>
      </c>
      <c r="AB281" s="57">
        <f>Calculations!AH254</f>
        <v>0</v>
      </c>
      <c r="AC281" s="56">
        <f>Calculations!AI254</f>
        <v>0</v>
      </c>
      <c r="AD281" s="56" t="s">
        <v>65</v>
      </c>
      <c r="AE281" s="58" t="s">
        <v>53</v>
      </c>
      <c r="AF281" s="39" t="s">
        <v>974</v>
      </c>
      <c r="AG281" s="59" t="s">
        <v>969</v>
      </c>
      <c r="AH281" s="59" t="s">
        <v>967</v>
      </c>
      <c r="AI281" s="70" t="s">
        <v>1255</v>
      </c>
      <c r="AJ281" s="74" t="s">
        <v>1277</v>
      </c>
    </row>
    <row r="282" spans="2:36" ht="66" x14ac:dyDescent="0.25">
      <c r="B282" s="19" t="str">
        <f>Calculations!A255</f>
        <v>CfS:346</v>
      </c>
      <c r="C282" s="39" t="str">
        <f>Calculations!B255</f>
        <v>Land to the North of School Lane, Alconbury</v>
      </c>
      <c r="D282" s="39" t="str">
        <f>Calculations!C255</f>
        <v>Residential</v>
      </c>
      <c r="E282" s="55">
        <f>Calculations!D255</f>
        <v>6.2834602083107498</v>
      </c>
      <c r="F282" s="55">
        <f>Calculations!H255</f>
        <v>6.2834602083107498</v>
      </c>
      <c r="G282" s="56">
        <f>Calculations!L255</f>
        <v>100</v>
      </c>
      <c r="H282" s="55">
        <f>Calculations!G255</f>
        <v>0</v>
      </c>
      <c r="I282" s="56">
        <f>Calculations!K255</f>
        <v>0</v>
      </c>
      <c r="J282" s="55">
        <f>Calculations!F255</f>
        <v>0</v>
      </c>
      <c r="K282" s="56">
        <f>Calculations!J255</f>
        <v>0</v>
      </c>
      <c r="L282" s="55">
        <f>Calculations!E255</f>
        <v>0</v>
      </c>
      <c r="M282" s="56">
        <f>Calculations!I255</f>
        <v>0</v>
      </c>
      <c r="N282" s="55">
        <f>Calculations!Q255</f>
        <v>0.33318627883195678</v>
      </c>
      <c r="O282" s="56">
        <f>Calculations!V255</f>
        <v>5.3025923262993153</v>
      </c>
      <c r="P282" s="55">
        <f>Calculations!O255</f>
        <v>0.12727916843294579</v>
      </c>
      <c r="Q282" s="56">
        <f>Calculations!T255</f>
        <v>2.0256222561034347</v>
      </c>
      <c r="R282" s="55">
        <f>Calculations!M255</f>
        <v>8.3862450858872395E-2</v>
      </c>
      <c r="S282" s="56">
        <f>Calculations!R255</f>
        <v>1.3346539657870777</v>
      </c>
      <c r="T282" s="57">
        <f>Calculations!AA255</f>
        <v>0</v>
      </c>
      <c r="U282" s="56">
        <f>Calculations!AB255</f>
        <v>0</v>
      </c>
      <c r="V282" s="57">
        <f>Calculations!AC255</f>
        <v>0</v>
      </c>
      <c r="W282" s="56">
        <f>Calculations!AD255</f>
        <v>0</v>
      </c>
      <c r="X282" s="57">
        <f>Calculations!AE255</f>
        <v>2.13859620891391E-2</v>
      </c>
      <c r="Y282" s="56">
        <f>Calculations!AF255</f>
        <v>0.34035326683302919</v>
      </c>
      <c r="Z282" s="55">
        <f>Calculations!Q255</f>
        <v>0.33318627883195678</v>
      </c>
      <c r="AA282" s="56">
        <f>Calculations!V255</f>
        <v>5.3025923262993153</v>
      </c>
      <c r="AB282" s="57">
        <f>Calculations!AH255</f>
        <v>0</v>
      </c>
      <c r="AC282" s="56">
        <f>Calculations!AI255</f>
        <v>0</v>
      </c>
      <c r="AD282" s="56" t="s">
        <v>64</v>
      </c>
      <c r="AE282" s="58" t="s">
        <v>53</v>
      </c>
      <c r="AF282" s="39" t="s">
        <v>974</v>
      </c>
      <c r="AG282" s="59" t="s">
        <v>989</v>
      </c>
      <c r="AH282" s="59" t="s">
        <v>1005</v>
      </c>
      <c r="AI282" s="69" t="s">
        <v>1163</v>
      </c>
      <c r="AJ282" s="69" t="s">
        <v>1277</v>
      </c>
    </row>
    <row r="283" spans="2:36" ht="158.4" x14ac:dyDescent="0.25">
      <c r="B283" s="41" t="str">
        <f>Calculations!A256</f>
        <v>CfS:347</v>
      </c>
      <c r="C283" s="49" t="str">
        <f>Calculations!B256</f>
        <v>Amber Centre, 36 Mayfield Road, Huntingdon</v>
      </c>
      <c r="D283" s="49" t="str">
        <f>Calculations!C256</f>
        <v>Residential</v>
      </c>
      <c r="E283" s="50">
        <f>Calculations!D256</f>
        <v>0.34558943017222898</v>
      </c>
      <c r="F283" s="50">
        <f>Calculations!H256</f>
        <v>0.34558943017222898</v>
      </c>
      <c r="G283" s="51">
        <f>Calculations!L256</f>
        <v>100</v>
      </c>
      <c r="H283" s="50">
        <f>Calculations!G256</f>
        <v>0</v>
      </c>
      <c r="I283" s="51">
        <f>Calculations!K256</f>
        <v>0</v>
      </c>
      <c r="J283" s="50">
        <f>Calculations!F256</f>
        <v>0</v>
      </c>
      <c r="K283" s="51">
        <f>Calculations!J256</f>
        <v>0</v>
      </c>
      <c r="L283" s="50">
        <f>Calculations!E256</f>
        <v>0</v>
      </c>
      <c r="M283" s="51">
        <f>Calculations!I256</f>
        <v>0</v>
      </c>
      <c r="N283" s="50">
        <f>Calculations!Q256</f>
        <v>4.1247885082844604E-2</v>
      </c>
      <c r="O283" s="51">
        <f>Calculations!V256</f>
        <v>11.935516969453662</v>
      </c>
      <c r="P283" s="50">
        <f>Calculations!O256</f>
        <v>2.24092868225532E-2</v>
      </c>
      <c r="Q283" s="51">
        <f>Calculations!T256</f>
        <v>6.4843669586148049</v>
      </c>
      <c r="R283" s="50">
        <f>Calculations!M256</f>
        <v>0</v>
      </c>
      <c r="S283" s="51">
        <f>Calculations!R256</f>
        <v>0</v>
      </c>
      <c r="T283" s="52">
        <f>Calculations!AA256</f>
        <v>0</v>
      </c>
      <c r="U283" s="51">
        <f>Calculations!AB256</f>
        <v>0</v>
      </c>
      <c r="V283" s="52">
        <f>Calculations!AC256</f>
        <v>0</v>
      </c>
      <c r="W283" s="51">
        <f>Calculations!AD256</f>
        <v>0</v>
      </c>
      <c r="X283" s="52">
        <f>Calculations!AE256</f>
        <v>0</v>
      </c>
      <c r="Y283" s="51">
        <f>Calculations!AF256</f>
        <v>0</v>
      </c>
      <c r="Z283" s="50">
        <f>Calculations!Q256</f>
        <v>4.1247885082844604E-2</v>
      </c>
      <c r="AA283" s="51">
        <f>Calculations!V256</f>
        <v>11.935516969453662</v>
      </c>
      <c r="AB283" s="52">
        <f>Calculations!AH256</f>
        <v>0</v>
      </c>
      <c r="AC283" s="51">
        <f>Calculations!AI256</f>
        <v>0</v>
      </c>
      <c r="AD283" s="51" t="s">
        <v>64</v>
      </c>
      <c r="AE283" s="53" t="s">
        <v>53</v>
      </c>
      <c r="AF283" s="49" t="s">
        <v>974</v>
      </c>
      <c r="AG283" s="54" t="s">
        <v>966</v>
      </c>
      <c r="AH283" s="54" t="s">
        <v>967</v>
      </c>
      <c r="AI283" s="94" t="s">
        <v>1223</v>
      </c>
      <c r="AJ283" s="96" t="s">
        <v>1395</v>
      </c>
    </row>
    <row r="284" spans="2:36" ht="356.4" x14ac:dyDescent="0.25">
      <c r="B284" s="19" t="str">
        <f>Calculations!A257</f>
        <v>CfS:348</v>
      </c>
      <c r="C284" s="39" t="str">
        <f>Calculations!B257</f>
        <v>Sibson Garden Community</v>
      </c>
      <c r="D284" s="39" t="str">
        <f>Calculations!C257</f>
        <v>Mixed Use</v>
      </c>
      <c r="E284" s="55">
        <f>Calculations!D257</f>
        <v>263.23999188667301</v>
      </c>
      <c r="F284" s="55">
        <f>Calculations!H257</f>
        <v>263.23696760039718</v>
      </c>
      <c r="G284" s="56">
        <f>Calculations!L257</f>
        <v>99.998851129627326</v>
      </c>
      <c r="H284" s="55">
        <f>Calculations!G257</f>
        <v>1.7454374477179899E-3</v>
      </c>
      <c r="I284" s="56">
        <f>Calculations!K257</f>
        <v>6.6305937605005516E-4</v>
      </c>
      <c r="J284" s="55">
        <f>Calculations!F257</f>
        <v>1.2788488281250401E-3</v>
      </c>
      <c r="K284" s="56">
        <f>Calculations!J257</f>
        <v>4.8581099663443046E-4</v>
      </c>
      <c r="L284" s="55">
        <f>Calculations!E257</f>
        <v>0</v>
      </c>
      <c r="M284" s="56">
        <f>Calculations!I257</f>
        <v>0</v>
      </c>
      <c r="N284" s="55">
        <f>Calculations!Q257</f>
        <v>5.32073622775982</v>
      </c>
      <c r="O284" s="56">
        <f>Calculations!V257</f>
        <v>2.0212491991150192</v>
      </c>
      <c r="P284" s="55">
        <f>Calculations!O257</f>
        <v>3.2690914591506699</v>
      </c>
      <c r="Q284" s="56">
        <f>Calculations!T257</f>
        <v>1.2418673301578131</v>
      </c>
      <c r="R284" s="55">
        <f>Calculations!M257</f>
        <v>2.2136951150164599</v>
      </c>
      <c r="S284" s="56">
        <f>Calculations!R257</f>
        <v>0.84094179579274342</v>
      </c>
      <c r="T284" s="57">
        <f>Calculations!AA257</f>
        <v>0</v>
      </c>
      <c r="U284" s="56">
        <f>Calculations!AB257</f>
        <v>0</v>
      </c>
      <c r="V284" s="57">
        <f>Calculations!AC257</f>
        <v>0</v>
      </c>
      <c r="W284" s="56">
        <f>Calculations!AD257</f>
        <v>0</v>
      </c>
      <c r="X284" s="57">
        <f>Calculations!AE257</f>
        <v>0</v>
      </c>
      <c r="Y284" s="56">
        <f>Calculations!AF257</f>
        <v>0</v>
      </c>
      <c r="Z284" s="55">
        <f>Calculations!Q257</f>
        <v>5.32073622775982</v>
      </c>
      <c r="AA284" s="56">
        <f>Calculations!V257</f>
        <v>2.0212491991150192</v>
      </c>
      <c r="AB284" s="57">
        <f>Calculations!AH257</f>
        <v>0</v>
      </c>
      <c r="AC284" s="56">
        <f>Calculations!AI257</f>
        <v>0</v>
      </c>
      <c r="AD284" s="56" t="s">
        <v>65</v>
      </c>
      <c r="AE284" s="58" t="s">
        <v>53</v>
      </c>
      <c r="AF284" s="39" t="s">
        <v>974</v>
      </c>
      <c r="AG284" s="59" t="s">
        <v>987</v>
      </c>
      <c r="AH284" s="59" t="s">
        <v>964</v>
      </c>
      <c r="AI284" s="45" t="s">
        <v>1439</v>
      </c>
      <c r="AJ284" s="101" t="s">
        <v>1277</v>
      </c>
    </row>
    <row r="285" spans="2:36" ht="39.6" x14ac:dyDescent="0.25">
      <c r="B285" s="19" t="str">
        <f>Calculations!A258</f>
        <v>CfS:349</v>
      </c>
      <c r="C285" s="39" t="str">
        <f>Calculations!B258</f>
        <v>St Gidding School, Great Gidding</v>
      </c>
      <c r="D285" s="39" t="str">
        <f>Calculations!C258</f>
        <v>Residential</v>
      </c>
      <c r="E285" s="55">
        <f>Calculations!D258</f>
        <v>0.20639405560451499</v>
      </c>
      <c r="F285" s="55">
        <f>Calculations!H258</f>
        <v>0.20639405560451499</v>
      </c>
      <c r="G285" s="56">
        <f>Calculations!L258</f>
        <v>100</v>
      </c>
      <c r="H285" s="55">
        <f>Calculations!G258</f>
        <v>0</v>
      </c>
      <c r="I285" s="56">
        <f>Calculations!K258</f>
        <v>0</v>
      </c>
      <c r="J285" s="55">
        <f>Calculations!F258</f>
        <v>0</v>
      </c>
      <c r="K285" s="56">
        <f>Calculations!J258</f>
        <v>0</v>
      </c>
      <c r="L285" s="55">
        <f>Calculations!E258</f>
        <v>0</v>
      </c>
      <c r="M285" s="56">
        <f>Calculations!I258</f>
        <v>0</v>
      </c>
      <c r="N285" s="55">
        <f>Calculations!Q258</f>
        <v>5.7075048520346098E-5</v>
      </c>
      <c r="O285" s="56">
        <f>Calculations!V258</f>
        <v>2.7653436216065884E-2</v>
      </c>
      <c r="P285" s="55">
        <f>Calculations!O258</f>
        <v>5.7075048520346098E-5</v>
      </c>
      <c r="Q285" s="56">
        <f>Calculations!T258</f>
        <v>2.7653436216065884E-2</v>
      </c>
      <c r="R285" s="55">
        <f>Calculations!M258</f>
        <v>0</v>
      </c>
      <c r="S285" s="56">
        <f>Calculations!R258</f>
        <v>0</v>
      </c>
      <c r="T285" s="57">
        <f>Calculations!AA258</f>
        <v>0</v>
      </c>
      <c r="U285" s="56">
        <f>Calculations!AB258</f>
        <v>0</v>
      </c>
      <c r="V285" s="57">
        <f>Calculations!AC258</f>
        <v>0</v>
      </c>
      <c r="W285" s="56">
        <f>Calculations!AD258</f>
        <v>0</v>
      </c>
      <c r="X285" s="57">
        <f>Calculations!AE258</f>
        <v>0</v>
      </c>
      <c r="Y285" s="56">
        <f>Calculations!AF258</f>
        <v>0</v>
      </c>
      <c r="Z285" s="55">
        <f>Calculations!Q258</f>
        <v>5.7075048520346098E-5</v>
      </c>
      <c r="AA285" s="56">
        <f>Calculations!V258</f>
        <v>2.7653436216065884E-2</v>
      </c>
      <c r="AB285" s="57">
        <f>Calculations!AH258</f>
        <v>0</v>
      </c>
      <c r="AC285" s="56">
        <f>Calculations!AI258</f>
        <v>0</v>
      </c>
      <c r="AD285" s="56" t="s">
        <v>64</v>
      </c>
      <c r="AE285" s="58" t="s">
        <v>53</v>
      </c>
      <c r="AF285" s="39" t="s">
        <v>974</v>
      </c>
      <c r="AG285" s="59" t="s">
        <v>966</v>
      </c>
      <c r="AH285" s="59" t="s">
        <v>967</v>
      </c>
      <c r="AI285" s="69" t="s">
        <v>1015</v>
      </c>
      <c r="AJ285" s="69" t="s">
        <v>1277</v>
      </c>
    </row>
    <row r="286" spans="2:36" ht="211.2" x14ac:dyDescent="0.25">
      <c r="B286" s="19" t="str">
        <f>Calculations!A259</f>
        <v>CfS:35</v>
      </c>
      <c r="C286" s="39" t="str">
        <f>Calculations!B259</f>
        <v>Land west of Grafham Road Ellington</v>
      </c>
      <c r="D286" s="39" t="str">
        <f>Calculations!C259</f>
        <v>Residential</v>
      </c>
      <c r="E286" s="55">
        <f>Calculations!D259</f>
        <v>1.8651554075493899</v>
      </c>
      <c r="F286" s="55">
        <f>Calculations!H259</f>
        <v>1.8651554075493899</v>
      </c>
      <c r="G286" s="56">
        <f>Calculations!L259</f>
        <v>100</v>
      </c>
      <c r="H286" s="55">
        <f>Calculations!G259</f>
        <v>0</v>
      </c>
      <c r="I286" s="56">
        <f>Calculations!K259</f>
        <v>0</v>
      </c>
      <c r="J286" s="55">
        <f>Calculations!F259</f>
        <v>0</v>
      </c>
      <c r="K286" s="56">
        <f>Calculations!J259</f>
        <v>0</v>
      </c>
      <c r="L286" s="55">
        <f>Calculations!E259</f>
        <v>0</v>
      </c>
      <c r="M286" s="56">
        <f>Calculations!I259</f>
        <v>0</v>
      </c>
      <c r="N286" s="55">
        <f>Calculations!Q259</f>
        <v>5.7022150598320803E-2</v>
      </c>
      <c r="O286" s="56">
        <f>Calculations!V259</f>
        <v>3.0572332132495954</v>
      </c>
      <c r="P286" s="55">
        <f>Calculations!O259</f>
        <v>0</v>
      </c>
      <c r="Q286" s="56">
        <f>Calculations!T259</f>
        <v>0</v>
      </c>
      <c r="R286" s="55">
        <f>Calculations!M259</f>
        <v>0</v>
      </c>
      <c r="S286" s="56">
        <f>Calculations!R259</f>
        <v>0</v>
      </c>
      <c r="T286" s="57">
        <f>Calculations!AA259</f>
        <v>0</v>
      </c>
      <c r="U286" s="56">
        <f>Calculations!AB259</f>
        <v>0</v>
      </c>
      <c r="V286" s="57">
        <f>Calculations!AC259</f>
        <v>0</v>
      </c>
      <c r="W286" s="56">
        <f>Calculations!AD259</f>
        <v>0</v>
      </c>
      <c r="X286" s="57">
        <f>Calculations!AE259</f>
        <v>0</v>
      </c>
      <c r="Y286" s="56">
        <f>Calculations!AF259</f>
        <v>0</v>
      </c>
      <c r="Z286" s="55">
        <f>Calculations!Q259</f>
        <v>5.7022150598320803E-2</v>
      </c>
      <c r="AA286" s="56">
        <f>Calculations!V259</f>
        <v>3.0572332132495954</v>
      </c>
      <c r="AB286" s="57">
        <f>Calculations!AH259</f>
        <v>0</v>
      </c>
      <c r="AC286" s="56">
        <f>Calculations!AI259</f>
        <v>0</v>
      </c>
      <c r="AD286" s="56" t="s">
        <v>64</v>
      </c>
      <c r="AE286" s="58" t="s">
        <v>53</v>
      </c>
      <c r="AF286" s="39" t="s">
        <v>974</v>
      </c>
      <c r="AG286" s="59" t="s">
        <v>971</v>
      </c>
      <c r="AH286" s="59" t="s">
        <v>967</v>
      </c>
      <c r="AI286" s="69" t="s">
        <v>1333</v>
      </c>
      <c r="AJ286" s="70" t="s">
        <v>1509</v>
      </c>
    </row>
    <row r="287" spans="2:36" ht="158.4" x14ac:dyDescent="0.25">
      <c r="B287" s="19" t="str">
        <f>Calculations!A260</f>
        <v>CfS:350</v>
      </c>
      <c r="C287" s="39" t="str">
        <f>Calculations!B260</f>
        <v>Land North of Chatteris Road, Somersham</v>
      </c>
      <c r="D287" s="39" t="str">
        <f>Calculations!C260</f>
        <v>Residential</v>
      </c>
      <c r="E287" s="55">
        <f>Calculations!D260</f>
        <v>5.8725422214908898</v>
      </c>
      <c r="F287" s="55">
        <f>Calculations!H260</f>
        <v>5.8725422214908898</v>
      </c>
      <c r="G287" s="56">
        <f>Calculations!L260</f>
        <v>100</v>
      </c>
      <c r="H287" s="55">
        <f>Calculations!G260</f>
        <v>0</v>
      </c>
      <c r="I287" s="56">
        <f>Calculations!K260</f>
        <v>0</v>
      </c>
      <c r="J287" s="55">
        <f>Calculations!F260</f>
        <v>0</v>
      </c>
      <c r="K287" s="56">
        <f>Calculations!J260</f>
        <v>0</v>
      </c>
      <c r="L287" s="55">
        <f>Calculations!E260</f>
        <v>0</v>
      </c>
      <c r="M287" s="56">
        <f>Calculations!I260</f>
        <v>0</v>
      </c>
      <c r="N287" s="55">
        <f>Calculations!Q260</f>
        <v>0.1573397968975753</v>
      </c>
      <c r="O287" s="56">
        <f>Calculations!V260</f>
        <v>2.679245052028433</v>
      </c>
      <c r="P287" s="55">
        <f>Calculations!O260</f>
        <v>7.0835728366381898E-2</v>
      </c>
      <c r="Q287" s="56">
        <f>Calculations!T260</f>
        <v>1.2062191414674666</v>
      </c>
      <c r="R287" s="55">
        <f>Calculations!M260</f>
        <v>3.5446112947218299E-2</v>
      </c>
      <c r="S287" s="56">
        <f>Calculations!R260</f>
        <v>0.6035906019968883</v>
      </c>
      <c r="T287" s="57">
        <f>Calculations!AA260</f>
        <v>0</v>
      </c>
      <c r="U287" s="56">
        <f>Calculations!AB260</f>
        <v>0</v>
      </c>
      <c r="V287" s="57">
        <f>Calculations!AC260</f>
        <v>0</v>
      </c>
      <c r="W287" s="56">
        <f>Calculations!AD260</f>
        <v>0</v>
      </c>
      <c r="X287" s="57">
        <f>Calculations!AE260</f>
        <v>0</v>
      </c>
      <c r="Y287" s="56">
        <f>Calculations!AF260</f>
        <v>0</v>
      </c>
      <c r="Z287" s="55">
        <f>Calculations!Q260</f>
        <v>0.1573397968975753</v>
      </c>
      <c r="AA287" s="56">
        <f>Calculations!V260</f>
        <v>2.679245052028433</v>
      </c>
      <c r="AB287" s="57">
        <f>Calculations!AH260</f>
        <v>0</v>
      </c>
      <c r="AC287" s="56">
        <f>Calculations!AI260</f>
        <v>0</v>
      </c>
      <c r="AD287" s="56" t="s">
        <v>65</v>
      </c>
      <c r="AE287" s="58" t="s">
        <v>53</v>
      </c>
      <c r="AF287" s="39" t="s">
        <v>974</v>
      </c>
      <c r="AG287" s="59" t="s">
        <v>969</v>
      </c>
      <c r="AH287" s="59" t="s">
        <v>967</v>
      </c>
      <c r="AI287" s="69" t="s">
        <v>1499</v>
      </c>
      <c r="AJ287" s="69" t="s">
        <v>1274</v>
      </c>
    </row>
    <row r="288" spans="2:36" ht="26.4" x14ac:dyDescent="0.25">
      <c r="B288" s="19" t="str">
        <f>Calculations!A261</f>
        <v>CfS:351</v>
      </c>
      <c r="C288" s="39" t="str">
        <f>Calculations!B261</f>
        <v>Rear of Manor Farmyard, Spaldwick</v>
      </c>
      <c r="D288" s="39" t="str">
        <f>Calculations!C261</f>
        <v>Residential</v>
      </c>
      <c r="E288" s="55">
        <f>Calculations!D261</f>
        <v>1.4850344981391199</v>
      </c>
      <c r="F288" s="55">
        <f>Calculations!H261</f>
        <v>0.34467490378382093</v>
      </c>
      <c r="G288" s="56">
        <f>Calculations!L261</f>
        <v>23.209892040604387</v>
      </c>
      <c r="H288" s="55">
        <f>Calculations!G261</f>
        <v>0.37350342527181302</v>
      </c>
      <c r="I288" s="56">
        <f>Calculations!K261</f>
        <v>25.151161521152943</v>
      </c>
      <c r="J288" s="55">
        <f>Calculations!F261</f>
        <v>0.76685616908348597</v>
      </c>
      <c r="K288" s="56">
        <f>Calculations!J261</f>
        <v>51.63894643824267</v>
      </c>
      <c r="L288" s="55">
        <f>Calculations!E261</f>
        <v>0</v>
      </c>
      <c r="M288" s="56">
        <f>Calculations!I261</f>
        <v>0</v>
      </c>
      <c r="N288" s="55">
        <f>Calculations!Q261</f>
        <v>0.80091331238376207</v>
      </c>
      <c r="O288" s="56">
        <f>Calculations!V261</f>
        <v>53.932303484355245</v>
      </c>
      <c r="P288" s="55">
        <f>Calculations!O261</f>
        <v>0.52144301040572705</v>
      </c>
      <c r="Q288" s="56">
        <f>Calculations!T261</f>
        <v>35.113191717710357</v>
      </c>
      <c r="R288" s="55">
        <f>Calculations!M261</f>
        <v>0.334246447330448</v>
      </c>
      <c r="S288" s="56">
        <f>Calculations!R261</f>
        <v>22.507655394490058</v>
      </c>
      <c r="T288" s="57">
        <f>Calculations!AA261</f>
        <v>0</v>
      </c>
      <c r="U288" s="56">
        <f>Calculations!AB261</f>
        <v>0</v>
      </c>
      <c r="V288" s="57">
        <f>Calculations!AC261</f>
        <v>0.300811076982751</v>
      </c>
      <c r="W288" s="56">
        <f>Calculations!AD261</f>
        <v>20.256167608206677</v>
      </c>
      <c r="X288" s="57">
        <f>Calculations!AE261</f>
        <v>9.4182814250516195E-2</v>
      </c>
      <c r="Y288" s="56">
        <f>Calculations!AF261</f>
        <v>6.3421297194466275</v>
      </c>
      <c r="Z288" s="55">
        <f>Calculations!Q261</f>
        <v>0.80091331238376207</v>
      </c>
      <c r="AA288" s="56">
        <f>Calculations!V261</f>
        <v>53.932303484355245</v>
      </c>
      <c r="AB288" s="57">
        <f>Calculations!AH261</f>
        <v>0</v>
      </c>
      <c r="AC288" s="56">
        <f>Calculations!AI261</f>
        <v>0</v>
      </c>
      <c r="AD288" s="56" t="s">
        <v>65</v>
      </c>
      <c r="AE288" s="58" t="s">
        <v>53</v>
      </c>
      <c r="AF288" s="39" t="s">
        <v>974</v>
      </c>
      <c r="AG288" s="59" t="s">
        <v>987</v>
      </c>
      <c r="AH288" s="59" t="s">
        <v>964</v>
      </c>
      <c r="AI288" s="69" t="s">
        <v>1453</v>
      </c>
      <c r="AJ288" s="70" t="s">
        <v>1277</v>
      </c>
    </row>
    <row r="289" spans="2:36" ht="52.8" x14ac:dyDescent="0.25">
      <c r="B289" s="19" t="str">
        <f>Calculations!A262</f>
        <v>CfS:352</v>
      </c>
      <c r="C289" s="39" t="str">
        <f>Calculations!B262</f>
        <v>Land at the junction of High Street and Church Lane, Tilbrook</v>
      </c>
      <c r="D289" s="39" t="str">
        <f>Calculations!C262</f>
        <v>Mixed Use</v>
      </c>
      <c r="E289" s="55">
        <f>Calculations!D262</f>
        <v>1.49902041234434</v>
      </c>
      <c r="F289" s="55">
        <f>Calculations!H262</f>
        <v>1.49902041234434</v>
      </c>
      <c r="G289" s="56">
        <f>Calculations!L262</f>
        <v>100</v>
      </c>
      <c r="H289" s="55">
        <f>Calculations!G262</f>
        <v>0</v>
      </c>
      <c r="I289" s="56">
        <f>Calculations!K262</f>
        <v>0</v>
      </c>
      <c r="J289" s="55">
        <f>Calculations!F262</f>
        <v>0</v>
      </c>
      <c r="K289" s="56">
        <f>Calculations!J262</f>
        <v>0</v>
      </c>
      <c r="L289" s="55">
        <f>Calculations!E262</f>
        <v>0</v>
      </c>
      <c r="M289" s="56">
        <f>Calculations!I262</f>
        <v>0</v>
      </c>
      <c r="N289" s="55">
        <f>Calculations!Q262</f>
        <v>0.26106416355897777</v>
      </c>
      <c r="O289" s="56">
        <f>Calculations!V262</f>
        <v>17.415651008427275</v>
      </c>
      <c r="P289" s="55">
        <f>Calculations!O262</f>
        <v>0.1484573973371468</v>
      </c>
      <c r="Q289" s="56">
        <f>Calculations!T262</f>
        <v>9.9036274699536673</v>
      </c>
      <c r="R289" s="55">
        <f>Calculations!M262</f>
        <v>0.112584289540445</v>
      </c>
      <c r="S289" s="56">
        <f>Calculations!R262</f>
        <v>7.5105241138359675</v>
      </c>
      <c r="T289" s="57">
        <f>Calculations!AA262</f>
        <v>0</v>
      </c>
      <c r="U289" s="56">
        <f>Calculations!AB262</f>
        <v>0</v>
      </c>
      <c r="V289" s="57">
        <f>Calculations!AC262</f>
        <v>0</v>
      </c>
      <c r="W289" s="56">
        <f>Calculations!AD262</f>
        <v>0</v>
      </c>
      <c r="X289" s="57">
        <f>Calculations!AE262</f>
        <v>0</v>
      </c>
      <c r="Y289" s="56">
        <f>Calculations!AF262</f>
        <v>0</v>
      </c>
      <c r="Z289" s="55">
        <f>Calculations!Q262</f>
        <v>0.26106416355897777</v>
      </c>
      <c r="AA289" s="56">
        <f>Calculations!V262</f>
        <v>17.415651008427275</v>
      </c>
      <c r="AB289" s="57">
        <f>Calculations!AH262</f>
        <v>0</v>
      </c>
      <c r="AC289" s="56">
        <f>Calculations!AI262</f>
        <v>0</v>
      </c>
      <c r="AD289" s="56" t="s">
        <v>64</v>
      </c>
      <c r="AE289" s="58" t="s">
        <v>53</v>
      </c>
      <c r="AF289" s="39" t="s">
        <v>974</v>
      </c>
      <c r="AG289" s="59" t="s">
        <v>966</v>
      </c>
      <c r="AH289" s="59" t="s">
        <v>967</v>
      </c>
      <c r="AI289" s="69" t="s">
        <v>1116</v>
      </c>
      <c r="AJ289" s="69" t="s">
        <v>1277</v>
      </c>
    </row>
    <row r="290" spans="2:36" ht="79.2" x14ac:dyDescent="0.25">
      <c r="B290" s="19" t="str">
        <f>Calculations!A263</f>
        <v>CfS:353</v>
      </c>
      <c r="C290" s="39" t="str">
        <f>Calculations!B263</f>
        <v>Church Field, Spaldwick</v>
      </c>
      <c r="D290" s="39" t="str">
        <f>Calculations!C263</f>
        <v>Mixed Use</v>
      </c>
      <c r="E290" s="55">
        <f>Calculations!D263</f>
        <v>3.31663013909745</v>
      </c>
      <c r="F290" s="55">
        <f>Calculations!H263</f>
        <v>3.31663013909745</v>
      </c>
      <c r="G290" s="56">
        <f>Calculations!L263</f>
        <v>100</v>
      </c>
      <c r="H290" s="55">
        <f>Calculations!G263</f>
        <v>0</v>
      </c>
      <c r="I290" s="56">
        <f>Calculations!K263</f>
        <v>0</v>
      </c>
      <c r="J290" s="55">
        <f>Calculations!F263</f>
        <v>0</v>
      </c>
      <c r="K290" s="56">
        <f>Calculations!J263</f>
        <v>0</v>
      </c>
      <c r="L290" s="55">
        <f>Calculations!E263</f>
        <v>0</v>
      </c>
      <c r="M290" s="56">
        <f>Calculations!I263</f>
        <v>0</v>
      </c>
      <c r="N290" s="55">
        <f>Calculations!Q263</f>
        <v>0.42343778828993506</v>
      </c>
      <c r="O290" s="56">
        <f>Calculations!V263</f>
        <v>12.767109099634624</v>
      </c>
      <c r="P290" s="55">
        <f>Calculations!O263</f>
        <v>0.32843730171250357</v>
      </c>
      <c r="Q290" s="56">
        <f>Calculations!T263</f>
        <v>9.9027412746686547</v>
      </c>
      <c r="R290" s="55">
        <f>Calculations!M263</f>
        <v>0.25676760068617799</v>
      </c>
      <c r="S290" s="56">
        <f>Calculations!R263</f>
        <v>7.7418219674036921</v>
      </c>
      <c r="T290" s="57">
        <f>Calculations!AA263</f>
        <v>0</v>
      </c>
      <c r="U290" s="56">
        <f>Calculations!AB263</f>
        <v>0</v>
      </c>
      <c r="V290" s="57">
        <f>Calculations!AC263</f>
        <v>0</v>
      </c>
      <c r="W290" s="56">
        <f>Calculations!AD263</f>
        <v>0</v>
      </c>
      <c r="X290" s="57">
        <f>Calculations!AE263</f>
        <v>0</v>
      </c>
      <c r="Y290" s="56">
        <f>Calculations!AF263</f>
        <v>0</v>
      </c>
      <c r="Z290" s="55">
        <f>Calculations!Q263</f>
        <v>0.42343778828993506</v>
      </c>
      <c r="AA290" s="56">
        <f>Calculations!V263</f>
        <v>12.767109099634624</v>
      </c>
      <c r="AB290" s="57">
        <f>Calculations!AH263</f>
        <v>0</v>
      </c>
      <c r="AC290" s="56">
        <f>Calculations!AI263</f>
        <v>0</v>
      </c>
      <c r="AD290" s="56" t="s">
        <v>64</v>
      </c>
      <c r="AE290" s="58" t="s">
        <v>53</v>
      </c>
      <c r="AF290" s="39" t="s">
        <v>974</v>
      </c>
      <c r="AG290" s="59" t="s">
        <v>966</v>
      </c>
      <c r="AH290" s="59" t="s">
        <v>967</v>
      </c>
      <c r="AI290" s="69" t="s">
        <v>1256</v>
      </c>
      <c r="AJ290" s="74" t="s">
        <v>1277</v>
      </c>
    </row>
    <row r="291" spans="2:36" ht="66" x14ac:dyDescent="0.25">
      <c r="B291" s="19" t="str">
        <f>Calculations!A264</f>
        <v>CfS:354</v>
      </c>
      <c r="C291" s="39" t="str">
        <f>Calculations!B264</f>
        <v>Land North of Station Road/Stow Road, Kimbolton</v>
      </c>
      <c r="D291" s="39" t="str">
        <f>Calculations!C264</f>
        <v>Residential</v>
      </c>
      <c r="E291" s="55">
        <f>Calculations!D264</f>
        <v>0.420001049161143</v>
      </c>
      <c r="F291" s="55">
        <f>Calculations!H264</f>
        <v>0.420001049161143</v>
      </c>
      <c r="G291" s="56">
        <f>Calculations!L264</f>
        <v>100</v>
      </c>
      <c r="H291" s="55">
        <f>Calculations!G264</f>
        <v>0</v>
      </c>
      <c r="I291" s="56">
        <f>Calculations!K264</f>
        <v>0</v>
      </c>
      <c r="J291" s="55">
        <f>Calculations!F264</f>
        <v>0</v>
      </c>
      <c r="K291" s="56">
        <f>Calculations!J264</f>
        <v>0</v>
      </c>
      <c r="L291" s="55">
        <f>Calculations!E264</f>
        <v>0</v>
      </c>
      <c r="M291" s="56">
        <f>Calculations!I264</f>
        <v>0</v>
      </c>
      <c r="N291" s="55">
        <f>Calculations!Q264</f>
        <v>1.1089295972600661E-3</v>
      </c>
      <c r="O291" s="56">
        <f>Calculations!V264</f>
        <v>0.26403019694234142</v>
      </c>
      <c r="P291" s="55">
        <f>Calculations!O264</f>
        <v>6.4440079412888705E-4</v>
      </c>
      <c r="Q291" s="56">
        <f>Calculations!T264</f>
        <v>0.15342837724237399</v>
      </c>
      <c r="R291" s="55">
        <f>Calculations!M264</f>
        <v>0</v>
      </c>
      <c r="S291" s="56">
        <f>Calculations!R264</f>
        <v>0</v>
      </c>
      <c r="T291" s="57">
        <f>Calculations!AA264</f>
        <v>0</v>
      </c>
      <c r="U291" s="56">
        <f>Calculations!AB264</f>
        <v>0</v>
      </c>
      <c r="V291" s="57">
        <f>Calculations!AC264</f>
        <v>0</v>
      </c>
      <c r="W291" s="56">
        <f>Calculations!AD264</f>
        <v>0</v>
      </c>
      <c r="X291" s="57">
        <f>Calculations!AE264</f>
        <v>0</v>
      </c>
      <c r="Y291" s="56">
        <f>Calculations!AF264</f>
        <v>0</v>
      </c>
      <c r="Z291" s="55">
        <f>Calculations!Q264</f>
        <v>1.1089295972600661E-3</v>
      </c>
      <c r="AA291" s="56">
        <f>Calculations!V264</f>
        <v>0.26403019694234142</v>
      </c>
      <c r="AB291" s="57">
        <f>Calculations!AH264</f>
        <v>0</v>
      </c>
      <c r="AC291" s="56">
        <f>Calculations!AI264</f>
        <v>0</v>
      </c>
      <c r="AD291" s="56" t="s">
        <v>64</v>
      </c>
      <c r="AE291" s="58" t="s">
        <v>53</v>
      </c>
      <c r="AF291" s="39" t="s">
        <v>974</v>
      </c>
      <c r="AG291" s="59" t="s">
        <v>966</v>
      </c>
      <c r="AH291" s="59" t="s">
        <v>967</v>
      </c>
      <c r="AI291" s="69" t="s">
        <v>1403</v>
      </c>
      <c r="AJ291" s="69" t="s">
        <v>1277</v>
      </c>
    </row>
    <row r="292" spans="2:36" ht="52.8" x14ac:dyDescent="0.25">
      <c r="B292" s="19" t="str">
        <f>Calculations!A265</f>
        <v>CfS:355</v>
      </c>
      <c r="C292" s="39" t="str">
        <f>Calculations!B265</f>
        <v>Land North of Ermine Street, Little Stukeley</v>
      </c>
      <c r="D292" s="39" t="str">
        <f>Calculations!C265</f>
        <v>Residential</v>
      </c>
      <c r="E292" s="55">
        <f>Calculations!D265</f>
        <v>1.39999261933651</v>
      </c>
      <c r="F292" s="55">
        <f>Calculations!H265</f>
        <v>1.39999261933651</v>
      </c>
      <c r="G292" s="56">
        <f>Calculations!L265</f>
        <v>100</v>
      </c>
      <c r="H292" s="55">
        <f>Calculations!G265</f>
        <v>0</v>
      </c>
      <c r="I292" s="56">
        <f>Calculations!K265</f>
        <v>0</v>
      </c>
      <c r="J292" s="55">
        <f>Calculations!F265</f>
        <v>0</v>
      </c>
      <c r="K292" s="56">
        <f>Calculations!J265</f>
        <v>0</v>
      </c>
      <c r="L292" s="55">
        <f>Calculations!E265</f>
        <v>0</v>
      </c>
      <c r="M292" s="56">
        <f>Calculations!I265</f>
        <v>0</v>
      </c>
      <c r="N292" s="55">
        <f>Calculations!Q265</f>
        <v>1.140554243441437E-2</v>
      </c>
      <c r="O292" s="56">
        <f>Calculations!V265</f>
        <v>0.81468589740278274</v>
      </c>
      <c r="P292" s="55">
        <f>Calculations!O265</f>
        <v>9.4013546971866112E-3</v>
      </c>
      <c r="Q292" s="56">
        <f>Calculations!T265</f>
        <v>0.67152887574808351</v>
      </c>
      <c r="R292" s="55">
        <f>Calculations!M265</f>
        <v>3.1124699434702001E-3</v>
      </c>
      <c r="S292" s="56">
        <f>Calculations!R265</f>
        <v>0.22232045372819709</v>
      </c>
      <c r="T292" s="57">
        <f>Calculations!AA265</f>
        <v>0</v>
      </c>
      <c r="U292" s="56">
        <f>Calculations!AB265</f>
        <v>0</v>
      </c>
      <c r="V292" s="57">
        <f>Calculations!AC265</f>
        <v>0</v>
      </c>
      <c r="W292" s="56">
        <f>Calculations!AD265</f>
        <v>0</v>
      </c>
      <c r="X292" s="57">
        <f>Calculations!AE265</f>
        <v>0</v>
      </c>
      <c r="Y292" s="56">
        <f>Calculations!AF265</f>
        <v>0</v>
      </c>
      <c r="Z292" s="55">
        <f>Calculations!Q265</f>
        <v>1.140554243441437E-2</v>
      </c>
      <c r="AA292" s="56">
        <f>Calculations!V265</f>
        <v>0.81468589740278274</v>
      </c>
      <c r="AB292" s="57">
        <f>Calculations!AH265</f>
        <v>0</v>
      </c>
      <c r="AC292" s="56">
        <f>Calculations!AI265</f>
        <v>0</v>
      </c>
      <c r="AD292" s="56" t="s">
        <v>64</v>
      </c>
      <c r="AE292" s="58" t="s">
        <v>53</v>
      </c>
      <c r="AF292" s="39" t="s">
        <v>974</v>
      </c>
      <c r="AG292" s="59" t="s">
        <v>966</v>
      </c>
      <c r="AH292" s="59" t="s">
        <v>967</v>
      </c>
      <c r="AI292" s="69" t="s">
        <v>1021</v>
      </c>
      <c r="AJ292" s="69" t="s">
        <v>1277</v>
      </c>
    </row>
    <row r="293" spans="2:36" ht="92.4" x14ac:dyDescent="0.25">
      <c r="B293" s="19" t="str">
        <f>Calculations!A266</f>
        <v>CfS:356</v>
      </c>
      <c r="C293" s="39" t="str">
        <f>Calculations!B266</f>
        <v>Land West of Fox Road, Catworth</v>
      </c>
      <c r="D293" s="39" t="str">
        <f>Calculations!C266</f>
        <v>Mixed Use</v>
      </c>
      <c r="E293" s="55">
        <f>Calculations!D266</f>
        <v>5.7443975743362596</v>
      </c>
      <c r="F293" s="55">
        <f>Calculations!H266</f>
        <v>5.7443975743362596</v>
      </c>
      <c r="G293" s="56">
        <f>Calculations!L266</f>
        <v>100</v>
      </c>
      <c r="H293" s="55">
        <f>Calculations!G266</f>
        <v>0</v>
      </c>
      <c r="I293" s="56">
        <f>Calculations!K266</f>
        <v>0</v>
      </c>
      <c r="J293" s="55">
        <f>Calculations!F266</f>
        <v>0</v>
      </c>
      <c r="K293" s="56">
        <f>Calculations!J266</f>
        <v>0</v>
      </c>
      <c r="L293" s="55">
        <f>Calculations!E266</f>
        <v>0</v>
      </c>
      <c r="M293" s="56">
        <f>Calculations!I266</f>
        <v>0</v>
      </c>
      <c r="N293" s="55">
        <f>Calculations!Q266</f>
        <v>5.0375943283400441E-2</v>
      </c>
      <c r="O293" s="56">
        <f>Calculations!V266</f>
        <v>0.8769578120508339</v>
      </c>
      <c r="P293" s="55">
        <f>Calculations!O266</f>
        <v>1.2941847622545841E-2</v>
      </c>
      <c r="Q293" s="56">
        <f>Calculations!T266</f>
        <v>0.2252951237282913</v>
      </c>
      <c r="R293" s="55">
        <f>Calculations!M266</f>
        <v>1.08054900090326E-2</v>
      </c>
      <c r="S293" s="56">
        <f>Calculations!R266</f>
        <v>0.18810484248700576</v>
      </c>
      <c r="T293" s="57">
        <f>Calculations!AA266</f>
        <v>0</v>
      </c>
      <c r="U293" s="56">
        <f>Calculations!AB266</f>
        <v>0</v>
      </c>
      <c r="V293" s="57">
        <f>Calculations!AC266</f>
        <v>0</v>
      </c>
      <c r="W293" s="56">
        <f>Calculations!AD266</f>
        <v>0</v>
      </c>
      <c r="X293" s="57">
        <f>Calculations!AE266</f>
        <v>0</v>
      </c>
      <c r="Y293" s="56">
        <f>Calculations!AF266</f>
        <v>0</v>
      </c>
      <c r="Z293" s="55">
        <f>Calculations!Q266</f>
        <v>5.0375943283400441E-2</v>
      </c>
      <c r="AA293" s="56">
        <f>Calculations!V266</f>
        <v>0.8769578120508339</v>
      </c>
      <c r="AB293" s="57">
        <f>Calculations!AH266</f>
        <v>0</v>
      </c>
      <c r="AC293" s="56">
        <f>Calculations!AI266</f>
        <v>0</v>
      </c>
      <c r="AD293" s="56" t="s">
        <v>64</v>
      </c>
      <c r="AE293" s="58" t="s">
        <v>53</v>
      </c>
      <c r="AF293" s="39" t="s">
        <v>974</v>
      </c>
      <c r="AG293" s="59" t="s">
        <v>966</v>
      </c>
      <c r="AH293" s="59" t="s">
        <v>967</v>
      </c>
      <c r="AI293" s="69" t="s">
        <v>1317</v>
      </c>
      <c r="AJ293" s="74" t="s">
        <v>1277</v>
      </c>
    </row>
    <row r="294" spans="2:36" ht="237.6" x14ac:dyDescent="0.25">
      <c r="B294" s="19" t="str">
        <f>Calculations!A267</f>
        <v>CfS:357</v>
      </c>
      <c r="C294" s="39" t="str">
        <f>Calculations!B267</f>
        <v>Land East of Church Road, Catworth</v>
      </c>
      <c r="D294" s="39" t="str">
        <f>Calculations!C267</f>
        <v>Mixed Use</v>
      </c>
      <c r="E294" s="55">
        <f>Calculations!D267</f>
        <v>11.0739345813426</v>
      </c>
      <c r="F294" s="55">
        <f>Calculations!H267</f>
        <v>11.0739345813426</v>
      </c>
      <c r="G294" s="56">
        <f>Calculations!L267</f>
        <v>100</v>
      </c>
      <c r="H294" s="55">
        <f>Calculations!G267</f>
        <v>0</v>
      </c>
      <c r="I294" s="56">
        <f>Calculations!K267</f>
        <v>0</v>
      </c>
      <c r="J294" s="55">
        <f>Calculations!F267</f>
        <v>0</v>
      </c>
      <c r="K294" s="56">
        <f>Calculations!J267</f>
        <v>0</v>
      </c>
      <c r="L294" s="55">
        <f>Calculations!E267</f>
        <v>0</v>
      </c>
      <c r="M294" s="56">
        <f>Calculations!I267</f>
        <v>0</v>
      </c>
      <c r="N294" s="55">
        <f>Calculations!Q267</f>
        <v>0.41488774945556262</v>
      </c>
      <c r="O294" s="56">
        <f>Calculations!V267</f>
        <v>3.7465251975983929</v>
      </c>
      <c r="P294" s="55">
        <f>Calculations!O267</f>
        <v>0.18807881515161462</v>
      </c>
      <c r="Q294" s="56">
        <f>Calculations!T267</f>
        <v>1.6983919651150043</v>
      </c>
      <c r="R294" s="55">
        <f>Calculations!M267</f>
        <v>0.124853861583164</v>
      </c>
      <c r="S294" s="56">
        <f>Calculations!R267</f>
        <v>1.1274570990650259</v>
      </c>
      <c r="T294" s="57">
        <f>Calculations!AA267</f>
        <v>0</v>
      </c>
      <c r="U294" s="56">
        <f>Calculations!AB267</f>
        <v>0</v>
      </c>
      <c r="V294" s="57">
        <f>Calculations!AC267</f>
        <v>0</v>
      </c>
      <c r="W294" s="56">
        <f>Calculations!AD267</f>
        <v>0</v>
      </c>
      <c r="X294" s="57">
        <f>Calculations!AE267</f>
        <v>0</v>
      </c>
      <c r="Y294" s="56">
        <f>Calculations!AF267</f>
        <v>0</v>
      </c>
      <c r="Z294" s="55">
        <f>Calculations!Q267</f>
        <v>0.41488774945556262</v>
      </c>
      <c r="AA294" s="56">
        <f>Calculations!V267</f>
        <v>3.7465251975983929</v>
      </c>
      <c r="AB294" s="57">
        <f>Calculations!AH267</f>
        <v>0</v>
      </c>
      <c r="AC294" s="56">
        <f>Calculations!AI267</f>
        <v>0</v>
      </c>
      <c r="AD294" s="56" t="s">
        <v>64</v>
      </c>
      <c r="AE294" s="58" t="s">
        <v>53</v>
      </c>
      <c r="AF294" s="39" t="s">
        <v>974</v>
      </c>
      <c r="AG294" s="59" t="s">
        <v>966</v>
      </c>
      <c r="AH294" s="59" t="s">
        <v>967</v>
      </c>
      <c r="AI294" s="69" t="s">
        <v>1180</v>
      </c>
      <c r="AJ294" s="69" t="s">
        <v>1277</v>
      </c>
    </row>
    <row r="295" spans="2:36" ht="66" x14ac:dyDescent="0.25">
      <c r="B295" s="19" t="str">
        <f>Calculations!A268</f>
        <v>CfS:358</v>
      </c>
      <c r="C295" s="39" t="str">
        <f>Calculations!B268</f>
        <v>Triangular land South of Church End, Catworth</v>
      </c>
      <c r="D295" s="39" t="str">
        <f>Calculations!C268</f>
        <v>Mixed Use</v>
      </c>
      <c r="E295" s="55">
        <f>Calculations!D268</f>
        <v>2.8895373116344198</v>
      </c>
      <c r="F295" s="55">
        <f>Calculations!H268</f>
        <v>2.8895373116344198</v>
      </c>
      <c r="G295" s="56">
        <f>Calculations!L268</f>
        <v>100</v>
      </c>
      <c r="H295" s="55">
        <f>Calculations!G268</f>
        <v>0</v>
      </c>
      <c r="I295" s="56">
        <f>Calculations!K268</f>
        <v>0</v>
      </c>
      <c r="J295" s="55">
        <f>Calculations!F268</f>
        <v>0</v>
      </c>
      <c r="K295" s="56">
        <f>Calculations!J268</f>
        <v>0</v>
      </c>
      <c r="L295" s="55">
        <f>Calculations!E268</f>
        <v>0</v>
      </c>
      <c r="M295" s="56">
        <f>Calculations!I268</f>
        <v>0</v>
      </c>
      <c r="N295" s="55">
        <f>Calculations!Q268</f>
        <v>0.20384456465996309</v>
      </c>
      <c r="O295" s="56">
        <f>Calculations!V268</f>
        <v>7.054574579784946</v>
      </c>
      <c r="P295" s="55">
        <f>Calculations!O268</f>
        <v>0.12906190685219798</v>
      </c>
      <c r="Q295" s="56">
        <f>Calculations!T268</f>
        <v>4.466525015356047</v>
      </c>
      <c r="R295" s="55">
        <f>Calculations!M268</f>
        <v>8.3330419339472397E-2</v>
      </c>
      <c r="S295" s="56">
        <f>Calculations!R268</f>
        <v>2.8838672199853996</v>
      </c>
      <c r="T295" s="57">
        <f>Calculations!AA268</f>
        <v>0</v>
      </c>
      <c r="U295" s="56">
        <f>Calculations!AB268</f>
        <v>0</v>
      </c>
      <c r="V295" s="57">
        <f>Calculations!AC268</f>
        <v>0</v>
      </c>
      <c r="W295" s="56">
        <f>Calculations!AD268</f>
        <v>0</v>
      </c>
      <c r="X295" s="57">
        <f>Calculations!AE268</f>
        <v>0</v>
      </c>
      <c r="Y295" s="56">
        <f>Calculations!AF268</f>
        <v>0</v>
      </c>
      <c r="Z295" s="55">
        <f>Calculations!Q268</f>
        <v>0.20384456465996309</v>
      </c>
      <c r="AA295" s="56">
        <f>Calculations!V268</f>
        <v>7.054574579784946</v>
      </c>
      <c r="AB295" s="57">
        <f>Calculations!AH268</f>
        <v>0</v>
      </c>
      <c r="AC295" s="56">
        <f>Calculations!AI268</f>
        <v>0</v>
      </c>
      <c r="AD295" s="56" t="s">
        <v>64</v>
      </c>
      <c r="AE295" s="58" t="s">
        <v>53</v>
      </c>
      <c r="AF295" s="39" t="s">
        <v>974</v>
      </c>
      <c r="AG295" s="59" t="s">
        <v>966</v>
      </c>
      <c r="AH295" s="59" t="s">
        <v>967</v>
      </c>
      <c r="AI295" s="45" t="s">
        <v>1318</v>
      </c>
      <c r="AJ295" s="74" t="s">
        <v>1277</v>
      </c>
    </row>
    <row r="296" spans="2:36" ht="145.19999999999999" x14ac:dyDescent="0.25">
      <c r="B296" s="41" t="str">
        <f>Calculations!A269</f>
        <v>CfS:359</v>
      </c>
      <c r="C296" s="49" t="str">
        <f>Calculations!B269</f>
        <v>Land to the East of Globe Lane (smaller site), Alconbury</v>
      </c>
      <c r="D296" s="49" t="str">
        <f>Calculations!C269</f>
        <v>Residential</v>
      </c>
      <c r="E296" s="50">
        <f>Calculations!D269</f>
        <v>3.5576992559290401</v>
      </c>
      <c r="F296" s="50">
        <f>Calculations!H269</f>
        <v>3.5576992559290401</v>
      </c>
      <c r="G296" s="51">
        <f>Calculations!L269</f>
        <v>100</v>
      </c>
      <c r="H296" s="50">
        <f>Calculations!G269</f>
        <v>0</v>
      </c>
      <c r="I296" s="51">
        <f>Calculations!K269</f>
        <v>0</v>
      </c>
      <c r="J296" s="50">
        <f>Calculations!F269</f>
        <v>0</v>
      </c>
      <c r="K296" s="51">
        <f>Calculations!J269</f>
        <v>0</v>
      </c>
      <c r="L296" s="50">
        <f>Calculations!E269</f>
        <v>0</v>
      </c>
      <c r="M296" s="51">
        <f>Calculations!I269</f>
        <v>0</v>
      </c>
      <c r="N296" s="50">
        <f>Calculations!Q269</f>
        <v>0.18158134223037548</v>
      </c>
      <c r="O296" s="51">
        <f>Calculations!V269</f>
        <v>5.1038980298225969</v>
      </c>
      <c r="P296" s="50">
        <f>Calculations!O269</f>
        <v>7.9949253126891495E-2</v>
      </c>
      <c r="Q296" s="51">
        <f>Calculations!T269</f>
        <v>2.2472178611964755</v>
      </c>
      <c r="R296" s="50">
        <f>Calculations!M269</f>
        <v>4.1510439815986303E-2</v>
      </c>
      <c r="S296" s="51">
        <f>Calculations!R269</f>
        <v>1.166777651225229</v>
      </c>
      <c r="T296" s="52">
        <f>Calculations!AA269</f>
        <v>0</v>
      </c>
      <c r="U296" s="51">
        <f>Calculations!AB269</f>
        <v>0</v>
      </c>
      <c r="V296" s="52">
        <f>Calculations!AC269</f>
        <v>0</v>
      </c>
      <c r="W296" s="51">
        <f>Calculations!AD269</f>
        <v>0</v>
      </c>
      <c r="X296" s="52">
        <f>Calculations!AE269</f>
        <v>0</v>
      </c>
      <c r="Y296" s="51">
        <f>Calculations!AF269</f>
        <v>0</v>
      </c>
      <c r="Z296" s="50">
        <f>Calculations!Q269</f>
        <v>0.18158134223037548</v>
      </c>
      <c r="AA296" s="51">
        <f>Calculations!V269</f>
        <v>5.1038980298225969</v>
      </c>
      <c r="AB296" s="52">
        <f>Calculations!AH269</f>
        <v>0</v>
      </c>
      <c r="AC296" s="51">
        <f>Calculations!AI269</f>
        <v>0</v>
      </c>
      <c r="AD296" s="51" t="s">
        <v>64</v>
      </c>
      <c r="AE296" s="53" t="s">
        <v>53</v>
      </c>
      <c r="AF296" s="49" t="s">
        <v>974</v>
      </c>
      <c r="AG296" s="54" t="s">
        <v>966</v>
      </c>
      <c r="AH296" s="54" t="s">
        <v>967</v>
      </c>
      <c r="AI296" s="69" t="s">
        <v>1205</v>
      </c>
      <c r="AJ296" s="97" t="s">
        <v>1284</v>
      </c>
    </row>
    <row r="297" spans="2:36" ht="211.2" x14ac:dyDescent="0.25">
      <c r="B297" s="19" t="str">
        <f>Calculations!A270</f>
        <v>CfS:36</v>
      </c>
      <c r="C297" s="39" t="str">
        <f>Calculations!B270</f>
        <v>Nook Farm, Little Stukeley</v>
      </c>
      <c r="D297" s="39" t="str">
        <f>Calculations!C270</f>
        <v>Mixed Use</v>
      </c>
      <c r="E297" s="55">
        <f>Calculations!D270</f>
        <v>376.04428596667998</v>
      </c>
      <c r="F297" s="55">
        <f>Calculations!H270</f>
        <v>298.98123713276129</v>
      </c>
      <c r="G297" s="56">
        <f>Calculations!L270</f>
        <v>79.50692200100417</v>
      </c>
      <c r="H297" s="55">
        <f>Calculations!G270</f>
        <v>19.8391391539651</v>
      </c>
      <c r="I297" s="56">
        <f>Calculations!K270</f>
        <v>5.2757454093380316</v>
      </c>
      <c r="J297" s="55">
        <f>Calculations!F270</f>
        <v>5.4178140262680001</v>
      </c>
      <c r="K297" s="56">
        <f>Calculations!J270</f>
        <v>1.4407382929222476</v>
      </c>
      <c r="L297" s="55">
        <f>Calculations!E270</f>
        <v>51.806095653685603</v>
      </c>
      <c r="M297" s="56">
        <f>Calculations!I270</f>
        <v>13.776594296735562</v>
      </c>
      <c r="N297" s="55">
        <f>Calculations!Q270</f>
        <v>74.035648819875703</v>
      </c>
      <c r="O297" s="56">
        <f>Calculations!V270</f>
        <v>19.688013242790174</v>
      </c>
      <c r="P297" s="55">
        <f>Calculations!O270</f>
        <v>46.6472083877483</v>
      </c>
      <c r="Q297" s="56">
        <f>Calculations!T270</f>
        <v>12.404711393987663</v>
      </c>
      <c r="R297" s="55">
        <f>Calculations!M270</f>
        <v>32.815612732240702</v>
      </c>
      <c r="S297" s="56">
        <f>Calculations!R270</f>
        <v>8.7265287512302159</v>
      </c>
      <c r="T297" s="57">
        <f>Calculations!AA270</f>
        <v>3.7047793646493199</v>
      </c>
      <c r="U297" s="56">
        <f>Calculations!AB270</f>
        <v>0.98519762243577547</v>
      </c>
      <c r="V297" s="57">
        <f>Calculations!AC270</f>
        <v>8.1855672886726101</v>
      </c>
      <c r="W297" s="56">
        <f>Calculations!AD270</f>
        <v>2.1767561944546885</v>
      </c>
      <c r="X297" s="57">
        <f>Calculations!AE270</f>
        <v>1.73331359282898</v>
      </c>
      <c r="Y297" s="56">
        <f>Calculations!AF270</f>
        <v>0.46093336809339602</v>
      </c>
      <c r="Z297" s="55">
        <f>Calculations!Q270</f>
        <v>74.035648819875703</v>
      </c>
      <c r="AA297" s="56">
        <f>Calculations!V270</f>
        <v>19.688013242790174</v>
      </c>
      <c r="AB297" s="57">
        <f>Calculations!AH270</f>
        <v>12.848762299153799</v>
      </c>
      <c r="AC297" s="56">
        <f>Calculations!AI270</f>
        <v>3.4168215762470817</v>
      </c>
      <c r="AD297" s="56" t="s">
        <v>65</v>
      </c>
      <c r="AE297" s="58" t="s">
        <v>53</v>
      </c>
      <c r="AF297" s="39" t="s">
        <v>978</v>
      </c>
      <c r="AG297" s="59" t="s">
        <v>957</v>
      </c>
      <c r="AH297" s="59" t="s">
        <v>996</v>
      </c>
      <c r="AI297" s="69" t="s">
        <v>1472</v>
      </c>
      <c r="AJ297" s="70" t="s">
        <v>1277</v>
      </c>
    </row>
    <row r="298" spans="2:36" ht="211.2" x14ac:dyDescent="0.25">
      <c r="B298" s="19" t="str">
        <f>Calculations!A271</f>
        <v>CfS:360</v>
      </c>
      <c r="C298" s="39" t="str">
        <f>Calculations!B271</f>
        <v>Land adjacent to Alconbury Weald Development and South of Safefield Farm, Alconbury</v>
      </c>
      <c r="D298" s="39" t="str">
        <f>Calculations!C271</f>
        <v>Mixed Use</v>
      </c>
      <c r="E298" s="55">
        <f>Calculations!D271</f>
        <v>42.358519569176103</v>
      </c>
      <c r="F298" s="55">
        <f>Calculations!H271</f>
        <v>42.358519569176103</v>
      </c>
      <c r="G298" s="56">
        <f>Calculations!L271</f>
        <v>100</v>
      </c>
      <c r="H298" s="55">
        <f>Calculations!G271</f>
        <v>0</v>
      </c>
      <c r="I298" s="56">
        <f>Calculations!K271</f>
        <v>0</v>
      </c>
      <c r="J298" s="55">
        <f>Calculations!F271</f>
        <v>0</v>
      </c>
      <c r="K298" s="56">
        <f>Calculations!J271</f>
        <v>0</v>
      </c>
      <c r="L298" s="55">
        <f>Calculations!E271</f>
        <v>0</v>
      </c>
      <c r="M298" s="56">
        <f>Calculations!I271</f>
        <v>0</v>
      </c>
      <c r="N298" s="55">
        <f>Calculations!Q271</f>
        <v>6.3027382848099602</v>
      </c>
      <c r="O298" s="56">
        <f>Calculations!V271</f>
        <v>14.879505584506791</v>
      </c>
      <c r="P298" s="55">
        <f>Calculations!O271</f>
        <v>3.30336343792791</v>
      </c>
      <c r="Q298" s="56">
        <f>Calculations!T271</f>
        <v>7.7985809502458077</v>
      </c>
      <c r="R298" s="55">
        <f>Calculations!M271</f>
        <v>1.94887658230423</v>
      </c>
      <c r="S298" s="56">
        <f>Calculations!R271</f>
        <v>4.6009081576175035</v>
      </c>
      <c r="T298" s="57">
        <f>Calculations!AA271</f>
        <v>0</v>
      </c>
      <c r="U298" s="56">
        <f>Calculations!AB271</f>
        <v>0</v>
      </c>
      <c r="V298" s="57">
        <f>Calculations!AC271</f>
        <v>0</v>
      </c>
      <c r="W298" s="56">
        <f>Calculations!AD271</f>
        <v>0</v>
      </c>
      <c r="X298" s="57">
        <f>Calculations!AE271</f>
        <v>0</v>
      </c>
      <c r="Y298" s="56">
        <f>Calculations!AF271</f>
        <v>0</v>
      </c>
      <c r="Z298" s="55">
        <f>Calculations!Q271</f>
        <v>6.3027382848099602</v>
      </c>
      <c r="AA298" s="56">
        <f>Calculations!V271</f>
        <v>14.879505584506791</v>
      </c>
      <c r="AB298" s="57">
        <f>Calculations!AH271</f>
        <v>0</v>
      </c>
      <c r="AC298" s="56">
        <f>Calculations!AI271</f>
        <v>0</v>
      </c>
      <c r="AD298" s="56" t="s">
        <v>64</v>
      </c>
      <c r="AE298" s="58" t="s">
        <v>53</v>
      </c>
      <c r="AF298" s="39" t="s">
        <v>974</v>
      </c>
      <c r="AG298" s="59" t="s">
        <v>966</v>
      </c>
      <c r="AH298" s="59" t="s">
        <v>967</v>
      </c>
      <c r="AI298" s="69" t="s">
        <v>1117</v>
      </c>
      <c r="AJ298" s="69" t="s">
        <v>1277</v>
      </c>
    </row>
    <row r="299" spans="2:36" ht="118.8" x14ac:dyDescent="0.25">
      <c r="B299" s="19" t="str">
        <f>Calculations!A272</f>
        <v>CfS:361</v>
      </c>
      <c r="C299" s="39" t="str">
        <f>Calculations!B272</f>
        <v>Land North of Easton Road Stonely</v>
      </c>
      <c r="D299" s="39" t="str">
        <f>Calculations!C272</f>
        <v>Residential</v>
      </c>
      <c r="E299" s="55">
        <f>Calculations!D272</f>
        <v>0.94239427102506101</v>
      </c>
      <c r="F299" s="55">
        <f>Calculations!H272</f>
        <v>0.94239427102506101</v>
      </c>
      <c r="G299" s="56">
        <f>Calculations!L272</f>
        <v>100</v>
      </c>
      <c r="H299" s="55">
        <f>Calculations!G272</f>
        <v>0</v>
      </c>
      <c r="I299" s="56">
        <f>Calculations!K272</f>
        <v>0</v>
      </c>
      <c r="J299" s="55">
        <f>Calculations!F272</f>
        <v>0</v>
      </c>
      <c r="K299" s="56">
        <f>Calculations!J272</f>
        <v>0</v>
      </c>
      <c r="L299" s="55">
        <f>Calculations!E272</f>
        <v>0</v>
      </c>
      <c r="M299" s="56">
        <f>Calculations!I272</f>
        <v>0</v>
      </c>
      <c r="N299" s="55">
        <f>Calculations!Q272</f>
        <v>1.1278003869923933E-2</v>
      </c>
      <c r="O299" s="56">
        <f>Calculations!V272</f>
        <v>1.1967394345104223</v>
      </c>
      <c r="P299" s="55">
        <f>Calculations!O272</f>
        <v>1.151704722536032E-3</v>
      </c>
      <c r="Q299" s="56">
        <f>Calculations!T272</f>
        <v>0.12221049702300291</v>
      </c>
      <c r="R299" s="55">
        <f>Calculations!M272</f>
        <v>7.2644731346017499E-4</v>
      </c>
      <c r="S299" s="56">
        <f>Calculations!R272</f>
        <v>7.7085285405014581E-2</v>
      </c>
      <c r="T299" s="57">
        <f>Calculations!AA272</f>
        <v>0</v>
      </c>
      <c r="U299" s="56">
        <f>Calculations!AB272</f>
        <v>0</v>
      </c>
      <c r="V299" s="57">
        <f>Calculations!AC272</f>
        <v>0</v>
      </c>
      <c r="W299" s="56">
        <f>Calculations!AD272</f>
        <v>0</v>
      </c>
      <c r="X299" s="57">
        <f>Calculations!AE272</f>
        <v>0</v>
      </c>
      <c r="Y299" s="56">
        <f>Calculations!AF272</f>
        <v>0</v>
      </c>
      <c r="Z299" s="55">
        <f>Calculations!Q272</f>
        <v>1.1278003869923933E-2</v>
      </c>
      <c r="AA299" s="56">
        <f>Calculations!V272</f>
        <v>1.1967394345104223</v>
      </c>
      <c r="AB299" s="57">
        <f>Calculations!AH272</f>
        <v>0</v>
      </c>
      <c r="AC299" s="56">
        <f>Calculations!AI272</f>
        <v>0</v>
      </c>
      <c r="AD299" s="56" t="s">
        <v>64</v>
      </c>
      <c r="AE299" s="58" t="s">
        <v>53</v>
      </c>
      <c r="AF299" s="39" t="s">
        <v>974</v>
      </c>
      <c r="AG299" s="59" t="s">
        <v>966</v>
      </c>
      <c r="AH299" s="59" t="s">
        <v>967</v>
      </c>
      <c r="AI299" s="69" t="s">
        <v>1404</v>
      </c>
      <c r="AJ299" s="70" t="s">
        <v>1277</v>
      </c>
    </row>
    <row r="300" spans="2:36" ht="145.19999999999999" x14ac:dyDescent="0.25">
      <c r="B300" s="19" t="str">
        <f>Calculations!A273</f>
        <v>CfS:362</v>
      </c>
      <c r="C300" s="39" t="str">
        <f>Calculations!B273</f>
        <v>Land North East of Wintringham, St Neots</v>
      </c>
      <c r="D300" s="39" t="str">
        <f>Calculations!C273</f>
        <v>Mixed Use</v>
      </c>
      <c r="E300" s="55">
        <f>Calculations!D273</f>
        <v>0.30167521762084198</v>
      </c>
      <c r="F300" s="55">
        <f>Calculations!H273</f>
        <v>0.30167521762084198</v>
      </c>
      <c r="G300" s="56">
        <f>Calculations!L273</f>
        <v>100</v>
      </c>
      <c r="H300" s="55">
        <f>Calculations!G273</f>
        <v>0</v>
      </c>
      <c r="I300" s="56">
        <f>Calculations!K273</f>
        <v>0</v>
      </c>
      <c r="J300" s="55">
        <f>Calculations!F273</f>
        <v>0</v>
      </c>
      <c r="K300" s="56">
        <f>Calculations!J273</f>
        <v>0</v>
      </c>
      <c r="L300" s="55">
        <f>Calculations!E273</f>
        <v>0</v>
      </c>
      <c r="M300" s="56">
        <f>Calculations!I273</f>
        <v>0</v>
      </c>
      <c r="N300" s="55">
        <f>Calculations!Q273</f>
        <v>5.0534410844033043E-3</v>
      </c>
      <c r="O300" s="56">
        <f>Calculations!V273</f>
        <v>1.6751263574970483</v>
      </c>
      <c r="P300" s="55">
        <f>Calculations!O273</f>
        <v>3.9379993395850738E-3</v>
      </c>
      <c r="Q300" s="56">
        <f>Calculations!T273</f>
        <v>1.3053771438840944</v>
      </c>
      <c r="R300" s="55">
        <f>Calculations!M273</f>
        <v>3.53782394863956E-3</v>
      </c>
      <c r="S300" s="56">
        <f>Calculations!R273</f>
        <v>1.1727260782442013</v>
      </c>
      <c r="T300" s="57">
        <f>Calculations!AA273</f>
        <v>0</v>
      </c>
      <c r="U300" s="56">
        <f>Calculations!AB273</f>
        <v>0</v>
      </c>
      <c r="V300" s="57">
        <f>Calculations!AC273</f>
        <v>0</v>
      </c>
      <c r="W300" s="56">
        <f>Calculations!AD273</f>
        <v>0</v>
      </c>
      <c r="X300" s="57">
        <f>Calculations!AE273</f>
        <v>0</v>
      </c>
      <c r="Y300" s="56">
        <f>Calculations!AF273</f>
        <v>0</v>
      </c>
      <c r="Z300" s="55">
        <f>Calculations!Q273</f>
        <v>5.0534410844033043E-3</v>
      </c>
      <c r="AA300" s="56">
        <f>Calculations!V273</f>
        <v>1.6751263574970483</v>
      </c>
      <c r="AB300" s="57">
        <f>Calculations!AH273</f>
        <v>0</v>
      </c>
      <c r="AC300" s="56">
        <f>Calculations!AI273</f>
        <v>0</v>
      </c>
      <c r="AD300" s="56" t="s">
        <v>64</v>
      </c>
      <c r="AE300" s="58" t="s">
        <v>53</v>
      </c>
      <c r="AF300" s="39" t="s">
        <v>974</v>
      </c>
      <c r="AG300" s="59" t="s">
        <v>966</v>
      </c>
      <c r="AH300" s="59" t="s">
        <v>967</v>
      </c>
      <c r="AI300" s="69" t="s">
        <v>1462</v>
      </c>
      <c r="AJ300" s="70" t="s">
        <v>1277</v>
      </c>
    </row>
    <row r="301" spans="2:36" ht="303.60000000000002" x14ac:dyDescent="0.25">
      <c r="B301" s="19" t="str">
        <f>Calculations!A274</f>
        <v>CfS:363</v>
      </c>
      <c r="C301" s="39" t="str">
        <f>Calculations!B274</f>
        <v>Land West of A1 from Buckden to Brampton</v>
      </c>
      <c r="D301" s="39" t="str">
        <f>Calculations!C274</f>
        <v>Mixed Use</v>
      </c>
      <c r="E301" s="55">
        <f>Calculations!D274</f>
        <v>526.50540103887499</v>
      </c>
      <c r="F301" s="55">
        <f>Calculations!H274</f>
        <v>524.99016832060408</v>
      </c>
      <c r="G301" s="56">
        <f>Calculations!L274</f>
        <v>99.712209463515251</v>
      </c>
      <c r="H301" s="55">
        <f>Calculations!G274</f>
        <v>1.4432512912131501</v>
      </c>
      <c r="I301" s="56">
        <f>Calculations!K274</f>
        <v>0.27411899068184226</v>
      </c>
      <c r="J301" s="55">
        <f>Calculations!F274</f>
        <v>6.8159464086137406E-2</v>
      </c>
      <c r="K301" s="56">
        <f>Calculations!J274</f>
        <v>1.2945634356579904E-2</v>
      </c>
      <c r="L301" s="55">
        <f>Calculations!E274</f>
        <v>3.8219629715778801E-3</v>
      </c>
      <c r="M301" s="56">
        <f>Calculations!I274</f>
        <v>7.2591144630930048E-4</v>
      </c>
      <c r="N301" s="55">
        <f>Calculations!Q274</f>
        <v>36.35488616702812</v>
      </c>
      <c r="O301" s="56">
        <f>Calculations!V274</f>
        <v>6.9049407841390451</v>
      </c>
      <c r="P301" s="55">
        <f>Calculations!O274</f>
        <v>17.19844906292612</v>
      </c>
      <c r="Q301" s="56">
        <f>Calculations!T274</f>
        <v>3.2665285159451303</v>
      </c>
      <c r="R301" s="55">
        <f>Calculations!M274</f>
        <v>10.942556053994799</v>
      </c>
      <c r="S301" s="56">
        <f>Calculations!R274</f>
        <v>2.0783369045034439</v>
      </c>
      <c r="T301" s="57">
        <f>Calculations!AA274</f>
        <v>0</v>
      </c>
      <c r="U301" s="56">
        <f>Calculations!AB274</f>
        <v>0</v>
      </c>
      <c r="V301" s="57">
        <f>Calculations!AC274</f>
        <v>0</v>
      </c>
      <c r="W301" s="56">
        <f>Calculations!AD274</f>
        <v>0</v>
      </c>
      <c r="X301" s="57">
        <f>Calculations!AE274</f>
        <v>6.2127501972057102</v>
      </c>
      <c r="Y301" s="56">
        <f>Calculations!AF274</f>
        <v>1.1799974292660649</v>
      </c>
      <c r="Z301" s="55">
        <f>Calculations!Q274</f>
        <v>36.35488616702812</v>
      </c>
      <c r="AA301" s="56">
        <f>Calculations!V274</f>
        <v>6.9049407841390451</v>
      </c>
      <c r="AB301" s="57">
        <f>Calculations!AH274</f>
        <v>15.4524297553645</v>
      </c>
      <c r="AC301" s="56">
        <f>Calculations!AI274</f>
        <v>2.9349043190961597</v>
      </c>
      <c r="AD301" s="56" t="s">
        <v>65</v>
      </c>
      <c r="AE301" s="58" t="s">
        <v>53</v>
      </c>
      <c r="AF301" s="39" t="s">
        <v>978</v>
      </c>
      <c r="AG301" s="59" t="s">
        <v>957</v>
      </c>
      <c r="AH301" s="59" t="s">
        <v>996</v>
      </c>
      <c r="AI301" s="69" t="s">
        <v>1177</v>
      </c>
      <c r="AJ301" s="69" t="s">
        <v>1277</v>
      </c>
    </row>
    <row r="302" spans="2:36" ht="118.8" x14ac:dyDescent="0.25">
      <c r="B302" s="19" t="str">
        <f>Calculations!A275</f>
        <v>CfS:364</v>
      </c>
      <c r="C302" s="39" t="str">
        <f>Calculations!B275</f>
        <v>Land North of Gimbers End, Stonely</v>
      </c>
      <c r="D302" s="39" t="str">
        <f>Calculations!C275</f>
        <v>Residential</v>
      </c>
      <c r="E302" s="55">
        <f>Calculations!D275</f>
        <v>0.83613209333335903</v>
      </c>
      <c r="F302" s="55">
        <f>Calculations!H275</f>
        <v>0.83613209333335903</v>
      </c>
      <c r="G302" s="56">
        <f>Calculations!L275</f>
        <v>100</v>
      </c>
      <c r="H302" s="55">
        <f>Calculations!G275</f>
        <v>0</v>
      </c>
      <c r="I302" s="56">
        <f>Calculations!K275</f>
        <v>0</v>
      </c>
      <c r="J302" s="55">
        <f>Calculations!F275</f>
        <v>0</v>
      </c>
      <c r="K302" s="56">
        <f>Calculations!J275</f>
        <v>0</v>
      </c>
      <c r="L302" s="55">
        <f>Calculations!E275</f>
        <v>0</v>
      </c>
      <c r="M302" s="56">
        <f>Calculations!I275</f>
        <v>0</v>
      </c>
      <c r="N302" s="55">
        <f>Calculations!Q275</f>
        <v>1.044647534383693E-3</v>
      </c>
      <c r="O302" s="56">
        <f>Calculations!V275</f>
        <v>0.12493809802456664</v>
      </c>
      <c r="P302" s="55">
        <f>Calculations!O275</f>
        <v>7.5695194632080499E-4</v>
      </c>
      <c r="Q302" s="56">
        <f>Calculations!T275</f>
        <v>9.0530186839630669E-2</v>
      </c>
      <c r="R302" s="55">
        <f>Calculations!M275</f>
        <v>5.9311347240964096E-4</v>
      </c>
      <c r="S302" s="56">
        <f>Calculations!R275</f>
        <v>7.0935379366328363E-2</v>
      </c>
      <c r="T302" s="57">
        <f>Calculations!AA275</f>
        <v>0</v>
      </c>
      <c r="U302" s="56">
        <f>Calculations!AB275</f>
        <v>0</v>
      </c>
      <c r="V302" s="57">
        <f>Calculations!AC275</f>
        <v>0</v>
      </c>
      <c r="W302" s="56">
        <f>Calculations!AD275</f>
        <v>0</v>
      </c>
      <c r="X302" s="57">
        <f>Calculations!AE275</f>
        <v>0</v>
      </c>
      <c r="Y302" s="56">
        <f>Calculations!AF275</f>
        <v>0</v>
      </c>
      <c r="Z302" s="55">
        <f>Calculations!Q275</f>
        <v>1.044647534383693E-3</v>
      </c>
      <c r="AA302" s="56">
        <f>Calculations!V275</f>
        <v>0.12493809802456664</v>
      </c>
      <c r="AB302" s="57">
        <f>Calculations!AH275</f>
        <v>0</v>
      </c>
      <c r="AC302" s="56">
        <f>Calculations!AI275</f>
        <v>0</v>
      </c>
      <c r="AD302" s="56" t="s">
        <v>64</v>
      </c>
      <c r="AE302" s="58" t="s">
        <v>53</v>
      </c>
      <c r="AF302" s="39" t="s">
        <v>974</v>
      </c>
      <c r="AG302" s="59" t="s">
        <v>966</v>
      </c>
      <c r="AH302" s="59" t="s">
        <v>967</v>
      </c>
      <c r="AI302" s="69" t="s">
        <v>1402</v>
      </c>
      <c r="AJ302" s="70" t="s">
        <v>1277</v>
      </c>
    </row>
    <row r="303" spans="2:36" ht="132" x14ac:dyDescent="0.25">
      <c r="B303" s="41" t="str">
        <f>Calculations!A276</f>
        <v>CfS:365</v>
      </c>
      <c r="C303" s="49" t="str">
        <f>Calculations!B276</f>
        <v>Land South East of Bicton Industrial Estate Kimbolton</v>
      </c>
      <c r="D303" s="49" t="str">
        <f>Calculations!C276</f>
        <v>Commercial</v>
      </c>
      <c r="E303" s="50">
        <f>Calculations!D276</f>
        <v>2.8794234867197401</v>
      </c>
      <c r="F303" s="50">
        <f>Calculations!H276</f>
        <v>2.8794234867197401</v>
      </c>
      <c r="G303" s="51">
        <f>Calculations!L276</f>
        <v>100</v>
      </c>
      <c r="H303" s="50">
        <f>Calculations!G276</f>
        <v>0</v>
      </c>
      <c r="I303" s="51">
        <f>Calculations!K276</f>
        <v>0</v>
      </c>
      <c r="J303" s="50">
        <f>Calculations!F276</f>
        <v>0</v>
      </c>
      <c r="K303" s="51">
        <f>Calculations!J276</f>
        <v>0</v>
      </c>
      <c r="L303" s="50">
        <f>Calculations!E276</f>
        <v>0</v>
      </c>
      <c r="M303" s="51">
        <f>Calculations!I276</f>
        <v>0</v>
      </c>
      <c r="N303" s="50">
        <f>Calculations!Q276</f>
        <v>9.1557963023918901E-2</v>
      </c>
      <c r="O303" s="51">
        <f>Calculations!V276</f>
        <v>3.179732451520092</v>
      </c>
      <c r="P303" s="50">
        <f>Calculations!O276</f>
        <v>5.2323564509294304E-2</v>
      </c>
      <c r="Q303" s="51">
        <f>Calculations!T276</f>
        <v>1.8171541890457272</v>
      </c>
      <c r="R303" s="50">
        <f>Calculations!M276</f>
        <v>3.3830087872194402E-2</v>
      </c>
      <c r="S303" s="51">
        <f>Calculations!R276</f>
        <v>1.1748910164907309</v>
      </c>
      <c r="T303" s="52">
        <f>Calculations!AA276</f>
        <v>0</v>
      </c>
      <c r="U303" s="51">
        <f>Calculations!AB276</f>
        <v>0</v>
      </c>
      <c r="V303" s="52">
        <f>Calculations!AC276</f>
        <v>0</v>
      </c>
      <c r="W303" s="51">
        <f>Calculations!AD276</f>
        <v>0</v>
      </c>
      <c r="X303" s="52">
        <f>Calculations!AE276</f>
        <v>0</v>
      </c>
      <c r="Y303" s="51">
        <f>Calculations!AF276</f>
        <v>0</v>
      </c>
      <c r="Z303" s="50">
        <f>Calculations!Q276</f>
        <v>9.1557963023918901E-2</v>
      </c>
      <c r="AA303" s="51">
        <f>Calculations!V276</f>
        <v>3.179732451520092</v>
      </c>
      <c r="AB303" s="52">
        <f>Calculations!AH276</f>
        <v>0</v>
      </c>
      <c r="AC303" s="51">
        <f>Calculations!AI276</f>
        <v>0</v>
      </c>
      <c r="AD303" s="51" t="s">
        <v>64</v>
      </c>
      <c r="AE303" s="53" t="s">
        <v>52</v>
      </c>
      <c r="AF303" s="49" t="s">
        <v>974</v>
      </c>
      <c r="AG303" s="54" t="s">
        <v>966</v>
      </c>
      <c r="AH303" s="54" t="s">
        <v>967</v>
      </c>
      <c r="AI303" s="69" t="s">
        <v>1218</v>
      </c>
      <c r="AJ303" s="96" t="s">
        <v>1400</v>
      </c>
    </row>
    <row r="304" spans="2:36" ht="66" x14ac:dyDescent="0.25">
      <c r="B304" s="19" t="str">
        <f>Calculations!A277</f>
        <v>CfS:366</v>
      </c>
      <c r="C304" s="39" t="str">
        <f>Calculations!B277</f>
        <v>Land North of Tilbrook Road, Kimbolton</v>
      </c>
      <c r="D304" s="39" t="str">
        <f>Calculations!C277</f>
        <v>Residential</v>
      </c>
      <c r="E304" s="55">
        <f>Calculations!D277</f>
        <v>1.4538612223189999</v>
      </c>
      <c r="F304" s="55">
        <f>Calculations!H277</f>
        <v>0.92058234107528181</v>
      </c>
      <c r="G304" s="56">
        <f>Calculations!L277</f>
        <v>63.319822204687128</v>
      </c>
      <c r="H304" s="55">
        <f>Calculations!G277</f>
        <v>0.38328827245069402</v>
      </c>
      <c r="I304" s="56">
        <f>Calculations!K277</f>
        <v>26.363470362000928</v>
      </c>
      <c r="J304" s="55">
        <f>Calculations!F277</f>
        <v>0</v>
      </c>
      <c r="K304" s="56">
        <f>Calculations!J277</f>
        <v>0</v>
      </c>
      <c r="L304" s="55">
        <f>Calculations!E277</f>
        <v>0.14999060879302401</v>
      </c>
      <c r="M304" s="56">
        <f>Calculations!I277</f>
        <v>10.316707433311933</v>
      </c>
      <c r="N304" s="55">
        <f>Calculations!Q277</f>
        <v>0.40197150292047534</v>
      </c>
      <c r="O304" s="56">
        <f>Calculations!V277</f>
        <v>27.648546969242744</v>
      </c>
      <c r="P304" s="55">
        <f>Calculations!O277</f>
        <v>0.1385557195764783</v>
      </c>
      <c r="Q304" s="56">
        <f>Calculations!T277</f>
        <v>9.5301888137213844</v>
      </c>
      <c r="R304" s="55">
        <f>Calculations!M277</f>
        <v>7.5390768632883506E-2</v>
      </c>
      <c r="S304" s="56">
        <f>Calculations!R277</f>
        <v>5.185554678501604</v>
      </c>
      <c r="T304" s="57">
        <f>Calculations!AA277</f>
        <v>0</v>
      </c>
      <c r="U304" s="56">
        <f>Calculations!AB277</f>
        <v>0</v>
      </c>
      <c r="V304" s="57">
        <f>Calculations!AC277</f>
        <v>0.37745521214294098</v>
      </c>
      <c r="W304" s="56">
        <f>Calculations!AD277</f>
        <v>25.962258732018189</v>
      </c>
      <c r="X304" s="57">
        <f>Calculations!AE277</f>
        <v>7.0799623650527697E-3</v>
      </c>
      <c r="Y304" s="56">
        <f>Calculations!AF277</f>
        <v>0.48697649104085639</v>
      </c>
      <c r="Z304" s="55">
        <f>Calculations!Q277</f>
        <v>0.40197150292047534</v>
      </c>
      <c r="AA304" s="56">
        <f>Calculations!V277</f>
        <v>27.648546969242744</v>
      </c>
      <c r="AB304" s="57">
        <f>Calculations!AH277</f>
        <v>0</v>
      </c>
      <c r="AC304" s="56">
        <f>Calculations!AI277</f>
        <v>0</v>
      </c>
      <c r="AD304" s="56" t="s">
        <v>65</v>
      </c>
      <c r="AE304" s="58" t="s">
        <v>53</v>
      </c>
      <c r="AF304" s="39" t="s">
        <v>978</v>
      </c>
      <c r="AG304" s="59" t="s">
        <v>959</v>
      </c>
      <c r="AH304" s="59" t="s">
        <v>996</v>
      </c>
      <c r="AI304" s="69" t="s">
        <v>1118</v>
      </c>
      <c r="AJ304" s="69" t="s">
        <v>1274</v>
      </c>
    </row>
    <row r="305" spans="2:36" ht="132" x14ac:dyDescent="0.25">
      <c r="B305" s="19" t="str">
        <f>Calculations!A278</f>
        <v>CfS:367</v>
      </c>
      <c r="C305" s="39" t="str">
        <f>Calculations!B278</f>
        <v>Fifty Acres, Land adjacent to Ermine Street and A1304, Alconbury</v>
      </c>
      <c r="D305" s="39" t="str">
        <f>Calculations!C278</f>
        <v>Residential</v>
      </c>
      <c r="E305" s="55">
        <f>Calculations!D278</f>
        <v>19.947487146833701</v>
      </c>
      <c r="F305" s="55">
        <f>Calculations!H278</f>
        <v>19.947487146833701</v>
      </c>
      <c r="G305" s="56">
        <f>Calculations!L278</f>
        <v>100</v>
      </c>
      <c r="H305" s="55">
        <f>Calculations!G278</f>
        <v>0</v>
      </c>
      <c r="I305" s="56">
        <f>Calculations!K278</f>
        <v>0</v>
      </c>
      <c r="J305" s="55">
        <f>Calculations!F278</f>
        <v>0</v>
      </c>
      <c r="K305" s="56">
        <f>Calculations!J278</f>
        <v>0</v>
      </c>
      <c r="L305" s="55">
        <f>Calculations!E278</f>
        <v>0</v>
      </c>
      <c r="M305" s="56">
        <f>Calculations!I278</f>
        <v>0</v>
      </c>
      <c r="N305" s="55">
        <f>Calculations!Q278</f>
        <v>0.73874341321397208</v>
      </c>
      <c r="O305" s="56">
        <f>Calculations!V278</f>
        <v>3.7034409786860496</v>
      </c>
      <c r="P305" s="55">
        <f>Calculations!O278</f>
        <v>0.27267909406791602</v>
      </c>
      <c r="Q305" s="56">
        <f>Calculations!T278</f>
        <v>1.3669846836382038</v>
      </c>
      <c r="R305" s="55">
        <f>Calculations!M278</f>
        <v>0.168153211127131</v>
      </c>
      <c r="S305" s="56">
        <f>Calculations!R278</f>
        <v>0.84297941835657342</v>
      </c>
      <c r="T305" s="57">
        <f>Calculations!AA278</f>
        <v>0</v>
      </c>
      <c r="U305" s="56">
        <f>Calculations!AB278</f>
        <v>0</v>
      </c>
      <c r="V305" s="57">
        <f>Calculations!AC278</f>
        <v>0</v>
      </c>
      <c r="W305" s="56">
        <f>Calculations!AD278</f>
        <v>0</v>
      </c>
      <c r="X305" s="57">
        <f>Calculations!AE278</f>
        <v>0</v>
      </c>
      <c r="Y305" s="56">
        <f>Calculations!AF278</f>
        <v>0</v>
      </c>
      <c r="Z305" s="55">
        <f>Calculations!Q278</f>
        <v>0.73874341321397208</v>
      </c>
      <c r="AA305" s="56">
        <f>Calculations!V278</f>
        <v>3.7034409786860496</v>
      </c>
      <c r="AB305" s="57">
        <f>Calculations!AH278</f>
        <v>0</v>
      </c>
      <c r="AC305" s="56">
        <f>Calculations!AI278</f>
        <v>0</v>
      </c>
      <c r="AD305" s="56" t="s">
        <v>64</v>
      </c>
      <c r="AE305" s="58" t="s">
        <v>53</v>
      </c>
      <c r="AF305" s="39" t="s">
        <v>974</v>
      </c>
      <c r="AG305" s="59" t="s">
        <v>966</v>
      </c>
      <c r="AH305" s="59" t="s">
        <v>967</v>
      </c>
      <c r="AI305" s="45" t="s">
        <v>1288</v>
      </c>
      <c r="AJ305" s="45" t="s">
        <v>1277</v>
      </c>
    </row>
    <row r="306" spans="2:36" ht="105.6" x14ac:dyDescent="0.25">
      <c r="B306" s="19" t="str">
        <f>Calculations!A279</f>
        <v>CfS:368</v>
      </c>
      <c r="C306" s="39" t="str">
        <f>Calculations!B279</f>
        <v>Land East of Dovecote Lane, Great Paxton</v>
      </c>
      <c r="D306" s="39" t="str">
        <f>Calculations!C279</f>
        <v>Residential</v>
      </c>
      <c r="E306" s="55">
        <f>Calculations!D279</f>
        <v>0.455311993029341</v>
      </c>
      <c r="F306" s="55">
        <f>Calculations!H279</f>
        <v>0.44925615793578899</v>
      </c>
      <c r="G306" s="56">
        <f>Calculations!L279</f>
        <v>98.669959239759848</v>
      </c>
      <c r="H306" s="55">
        <f>Calculations!G279</f>
        <v>6.0558350935520098E-3</v>
      </c>
      <c r="I306" s="56">
        <f>Calculations!K279</f>
        <v>1.3300407602401465</v>
      </c>
      <c r="J306" s="55">
        <f>Calculations!F279</f>
        <v>0</v>
      </c>
      <c r="K306" s="56">
        <f>Calculations!J279</f>
        <v>0</v>
      </c>
      <c r="L306" s="55">
        <f>Calculations!E279</f>
        <v>0</v>
      </c>
      <c r="M306" s="56">
        <f>Calculations!I279</f>
        <v>0</v>
      </c>
      <c r="N306" s="55">
        <f>Calculations!Q279</f>
        <v>0</v>
      </c>
      <c r="O306" s="56">
        <f>Calculations!V279</f>
        <v>0</v>
      </c>
      <c r="P306" s="55">
        <f>Calculations!O279</f>
        <v>0</v>
      </c>
      <c r="Q306" s="56">
        <f>Calculations!T279</f>
        <v>0</v>
      </c>
      <c r="R306" s="55">
        <f>Calculations!M279</f>
        <v>0</v>
      </c>
      <c r="S306" s="56">
        <f>Calculations!R279</f>
        <v>0</v>
      </c>
      <c r="T306" s="57">
        <f>Calculations!AA279</f>
        <v>0</v>
      </c>
      <c r="U306" s="56">
        <f>Calculations!AB279</f>
        <v>0</v>
      </c>
      <c r="V306" s="57">
        <f>Calculations!AC279</f>
        <v>1.7226053233374799E-3</v>
      </c>
      <c r="W306" s="56">
        <f>Calculations!AD279</f>
        <v>0.37833515253495037</v>
      </c>
      <c r="X306" s="57">
        <f>Calculations!AE279</f>
        <v>3.2768485489895097E-2</v>
      </c>
      <c r="Y306" s="56">
        <f>Calculations!AF279</f>
        <v>7.1969300153671645</v>
      </c>
      <c r="Z306" s="55">
        <f>Calculations!Q279</f>
        <v>0</v>
      </c>
      <c r="AA306" s="56">
        <f>Calculations!V279</f>
        <v>0</v>
      </c>
      <c r="AB306" s="57">
        <f>Calculations!AH279</f>
        <v>0</v>
      </c>
      <c r="AC306" s="56">
        <f>Calculations!AI279</f>
        <v>0</v>
      </c>
      <c r="AD306" s="56" t="s">
        <v>64</v>
      </c>
      <c r="AE306" s="58" t="s">
        <v>53</v>
      </c>
      <c r="AF306" s="39" t="s">
        <v>974</v>
      </c>
      <c r="AG306" s="59" t="s">
        <v>986</v>
      </c>
      <c r="AH306" s="59" t="s">
        <v>965</v>
      </c>
      <c r="AI306" s="69" t="s">
        <v>1360</v>
      </c>
      <c r="AJ306" s="70" t="s">
        <v>1277</v>
      </c>
    </row>
    <row r="307" spans="2:36" ht="26.4" x14ac:dyDescent="0.25">
      <c r="B307" s="41" t="str">
        <f>Calculations!A280</f>
        <v>CfS:369</v>
      </c>
      <c r="C307" s="49" t="str">
        <f>Calculations!B280</f>
        <v>Land West of A1198 (North of Bleakley Farm), Godmanchester</v>
      </c>
      <c r="D307" s="49" t="str">
        <f>Calculations!C280</f>
        <v>Residential</v>
      </c>
      <c r="E307" s="50">
        <f>Calculations!D280</f>
        <v>7.0514062543124503</v>
      </c>
      <c r="F307" s="50">
        <f>Calculations!H280</f>
        <v>7.0514062543124503</v>
      </c>
      <c r="G307" s="51">
        <f>Calculations!L280</f>
        <v>100</v>
      </c>
      <c r="H307" s="50">
        <f>Calculations!G280</f>
        <v>0</v>
      </c>
      <c r="I307" s="51">
        <f>Calculations!K280</f>
        <v>0</v>
      </c>
      <c r="J307" s="50">
        <f>Calculations!F280</f>
        <v>0</v>
      </c>
      <c r="K307" s="51">
        <f>Calculations!J280</f>
        <v>0</v>
      </c>
      <c r="L307" s="50">
        <f>Calculations!E280</f>
        <v>0</v>
      </c>
      <c r="M307" s="51">
        <f>Calculations!I280</f>
        <v>0</v>
      </c>
      <c r="N307" s="50">
        <f>Calculations!Q280</f>
        <v>0.16863325733116019</v>
      </c>
      <c r="O307" s="51">
        <f>Calculations!V280</f>
        <v>2.3914840706848883</v>
      </c>
      <c r="P307" s="50">
        <f>Calculations!O280</f>
        <v>8.1796150325661704E-2</v>
      </c>
      <c r="Q307" s="51">
        <f>Calculations!T280</f>
        <v>1.1599976994041064</v>
      </c>
      <c r="R307" s="50">
        <f>Calculations!M280</f>
        <v>3.9142176088737303E-2</v>
      </c>
      <c r="S307" s="51">
        <f>Calculations!R280</f>
        <v>0.55509744690711871</v>
      </c>
      <c r="T307" s="52">
        <f>Calculations!AA280</f>
        <v>0</v>
      </c>
      <c r="U307" s="51">
        <f>Calculations!AB280</f>
        <v>0</v>
      </c>
      <c r="V307" s="52">
        <f>Calculations!AC280</f>
        <v>0</v>
      </c>
      <c r="W307" s="51">
        <f>Calculations!AD280</f>
        <v>0</v>
      </c>
      <c r="X307" s="52">
        <f>Calculations!AE280</f>
        <v>0</v>
      </c>
      <c r="Y307" s="51">
        <f>Calculations!AF280</f>
        <v>0</v>
      </c>
      <c r="Z307" s="50">
        <f>Calculations!Q280</f>
        <v>0.16863325733116019</v>
      </c>
      <c r="AA307" s="51">
        <f>Calculations!V280</f>
        <v>2.3914840706848883</v>
      </c>
      <c r="AB307" s="52">
        <f>Calculations!AH280</f>
        <v>0</v>
      </c>
      <c r="AC307" s="51">
        <f>Calculations!AI280</f>
        <v>0</v>
      </c>
      <c r="AD307" s="51" t="s">
        <v>64</v>
      </c>
      <c r="AE307" s="53" t="s">
        <v>53</v>
      </c>
      <c r="AF307" s="49" t="s">
        <v>974</v>
      </c>
      <c r="AG307" s="54" t="s">
        <v>966</v>
      </c>
      <c r="AH307" s="54" t="s">
        <v>967</v>
      </c>
      <c r="AI307" s="94" t="s">
        <v>1238</v>
      </c>
      <c r="AJ307" s="94" t="s">
        <v>1238</v>
      </c>
    </row>
    <row r="308" spans="2:36" ht="66" x14ac:dyDescent="0.25">
      <c r="B308" s="19" t="str">
        <f>Calculations!A281</f>
        <v>CfS:370</v>
      </c>
      <c r="C308" s="39" t="str">
        <f>Calculations!B281</f>
        <v>Land East of A1198 - (East of Bleakley Farm), Godmanchester</v>
      </c>
      <c r="D308" s="39" t="str">
        <f>Calculations!C281</f>
        <v>Residential</v>
      </c>
      <c r="E308" s="55">
        <f>Calculations!D281</f>
        <v>5.3533286248985599</v>
      </c>
      <c r="F308" s="55">
        <f>Calculations!H281</f>
        <v>5.3533286248985599</v>
      </c>
      <c r="G308" s="56">
        <f>Calculations!L281</f>
        <v>100</v>
      </c>
      <c r="H308" s="55">
        <f>Calculations!G281</f>
        <v>0</v>
      </c>
      <c r="I308" s="56">
        <f>Calculations!K281</f>
        <v>0</v>
      </c>
      <c r="J308" s="55">
        <f>Calculations!F281</f>
        <v>0</v>
      </c>
      <c r="K308" s="56">
        <f>Calculations!J281</f>
        <v>0</v>
      </c>
      <c r="L308" s="55">
        <f>Calculations!E281</f>
        <v>0</v>
      </c>
      <c r="M308" s="56">
        <f>Calculations!I281</f>
        <v>0</v>
      </c>
      <c r="N308" s="55">
        <f>Calculations!Q281</f>
        <v>0.39495648526467975</v>
      </c>
      <c r="O308" s="56">
        <f>Calculations!V281</f>
        <v>7.3777739596952872</v>
      </c>
      <c r="P308" s="55">
        <f>Calculations!O281</f>
        <v>0.33550182383288052</v>
      </c>
      <c r="Q308" s="56">
        <f>Calculations!T281</f>
        <v>6.2671628689568433</v>
      </c>
      <c r="R308" s="55">
        <f>Calculations!M281</f>
        <v>0.29028616509295102</v>
      </c>
      <c r="S308" s="56">
        <f>Calculations!R281</f>
        <v>5.4225358731540911</v>
      </c>
      <c r="T308" s="57">
        <f>Calculations!AA281</f>
        <v>0</v>
      </c>
      <c r="U308" s="56">
        <f>Calculations!AB281</f>
        <v>0</v>
      </c>
      <c r="V308" s="57">
        <f>Calculations!AC281</f>
        <v>0</v>
      </c>
      <c r="W308" s="56">
        <f>Calculations!AD281</f>
        <v>0</v>
      </c>
      <c r="X308" s="57">
        <f>Calculations!AE281</f>
        <v>0</v>
      </c>
      <c r="Y308" s="56">
        <f>Calculations!AF281</f>
        <v>0</v>
      </c>
      <c r="Z308" s="55">
        <f>Calculations!Q281</f>
        <v>0.39495648526467975</v>
      </c>
      <c r="AA308" s="56">
        <f>Calculations!V281</f>
        <v>7.3777739596952872</v>
      </c>
      <c r="AB308" s="57">
        <f>Calculations!AH281</f>
        <v>0</v>
      </c>
      <c r="AC308" s="56">
        <f>Calculations!AI281</f>
        <v>0</v>
      </c>
      <c r="AD308" s="56" t="s">
        <v>64</v>
      </c>
      <c r="AE308" s="58" t="s">
        <v>53</v>
      </c>
      <c r="AF308" s="39" t="s">
        <v>974</v>
      </c>
      <c r="AG308" s="59" t="s">
        <v>966</v>
      </c>
      <c r="AH308" s="59" t="s">
        <v>967</v>
      </c>
      <c r="AI308" s="69" t="s">
        <v>1119</v>
      </c>
      <c r="AJ308" s="69" t="s">
        <v>1277</v>
      </c>
    </row>
    <row r="309" spans="2:36" ht="303.60000000000002" x14ac:dyDescent="0.25">
      <c r="B309" s="41" t="str">
        <f>Calculations!A282</f>
        <v>CfS:371</v>
      </c>
      <c r="C309" s="49" t="str">
        <f>Calculations!B282</f>
        <v>Land adjacent to London Road (A1198), adjoining Bleakley Farm, Godmanchester</v>
      </c>
      <c r="D309" s="49" t="str">
        <f>Calculations!C282</f>
        <v>Residential</v>
      </c>
      <c r="E309" s="50">
        <f>Calculations!D282</f>
        <v>4.9103202467503104</v>
      </c>
      <c r="F309" s="50">
        <f>Calculations!H282</f>
        <v>4.9103202467503104</v>
      </c>
      <c r="G309" s="51">
        <f>Calculations!L282</f>
        <v>100</v>
      </c>
      <c r="H309" s="50">
        <f>Calculations!G282</f>
        <v>0</v>
      </c>
      <c r="I309" s="51">
        <f>Calculations!K282</f>
        <v>0</v>
      </c>
      <c r="J309" s="50">
        <f>Calculations!F282</f>
        <v>0</v>
      </c>
      <c r="K309" s="51">
        <f>Calculations!J282</f>
        <v>0</v>
      </c>
      <c r="L309" s="50">
        <f>Calculations!E282</f>
        <v>0</v>
      </c>
      <c r="M309" s="51">
        <f>Calculations!I282</f>
        <v>0</v>
      </c>
      <c r="N309" s="50">
        <f>Calculations!Q282</f>
        <v>0.8518049422707491</v>
      </c>
      <c r="O309" s="51">
        <f>Calculations!V282</f>
        <v>17.347238051010631</v>
      </c>
      <c r="P309" s="50">
        <f>Calculations!O282</f>
        <v>0.66931066776106407</v>
      </c>
      <c r="Q309" s="51">
        <f>Calculations!T282</f>
        <v>13.630692788398461</v>
      </c>
      <c r="R309" s="50">
        <f>Calculations!M282</f>
        <v>0.46830796063736402</v>
      </c>
      <c r="S309" s="51">
        <f>Calculations!R282</f>
        <v>9.537218289322249</v>
      </c>
      <c r="T309" s="52">
        <f>Calculations!AA282</f>
        <v>0</v>
      </c>
      <c r="U309" s="51">
        <f>Calculations!AB282</f>
        <v>0</v>
      </c>
      <c r="V309" s="52">
        <f>Calculations!AC282</f>
        <v>0</v>
      </c>
      <c r="W309" s="51">
        <f>Calculations!AD282</f>
        <v>0</v>
      </c>
      <c r="X309" s="52">
        <f>Calculations!AE282</f>
        <v>0</v>
      </c>
      <c r="Y309" s="51">
        <f>Calculations!AF282</f>
        <v>0</v>
      </c>
      <c r="Z309" s="50">
        <f>Calculations!Q282</f>
        <v>0.8518049422707491</v>
      </c>
      <c r="AA309" s="51">
        <f>Calculations!V282</f>
        <v>17.347238051010631</v>
      </c>
      <c r="AB309" s="52">
        <f>Calculations!AH282</f>
        <v>0</v>
      </c>
      <c r="AC309" s="51">
        <f>Calculations!AI282</f>
        <v>0</v>
      </c>
      <c r="AD309" s="51" t="s">
        <v>64</v>
      </c>
      <c r="AE309" s="53" t="s">
        <v>53</v>
      </c>
      <c r="AF309" s="49" t="s">
        <v>974</v>
      </c>
      <c r="AG309" s="54" t="s">
        <v>966</v>
      </c>
      <c r="AH309" s="54" t="s">
        <v>967</v>
      </c>
      <c r="AI309" s="94" t="s">
        <v>1497</v>
      </c>
      <c r="AJ309" s="95" t="s">
        <v>1347</v>
      </c>
    </row>
    <row r="310" spans="2:36" ht="330" x14ac:dyDescent="0.25">
      <c r="B310" s="41" t="str">
        <f>Calculations!A283</f>
        <v>CfS:372</v>
      </c>
      <c r="C310" s="49" t="str">
        <f>Calculations!B283</f>
        <v>Land East of Silver Street, Godmanchester</v>
      </c>
      <c r="D310" s="49" t="str">
        <f>Calculations!C283</f>
        <v>Residential</v>
      </c>
      <c r="E310" s="50">
        <f>Calculations!D283</f>
        <v>5.1186850907917298</v>
      </c>
      <c r="F310" s="50">
        <f>Calculations!H283</f>
        <v>4.5089097797317779</v>
      </c>
      <c r="G310" s="51">
        <f>Calculations!L283</f>
        <v>88.087266549041885</v>
      </c>
      <c r="H310" s="50">
        <f>Calculations!G283</f>
        <v>0.15426216508774601</v>
      </c>
      <c r="I310" s="51">
        <f>Calculations!K283</f>
        <v>3.0137068866622854</v>
      </c>
      <c r="J310" s="50">
        <f>Calculations!F283</f>
        <v>0.10313427462901099</v>
      </c>
      <c r="K310" s="51">
        <f>Calculations!J283</f>
        <v>2.0148587537558158</v>
      </c>
      <c r="L310" s="50">
        <f>Calculations!E283</f>
        <v>0.35237887134319501</v>
      </c>
      <c r="M310" s="51">
        <f>Calculations!I283</f>
        <v>6.8841678105400108</v>
      </c>
      <c r="N310" s="50">
        <f>Calculations!Q283</f>
        <v>0.29239159988389762</v>
      </c>
      <c r="O310" s="51">
        <f>Calculations!V283</f>
        <v>5.7122404425678805</v>
      </c>
      <c r="P310" s="50">
        <f>Calculations!O283</f>
        <v>0.16296020874298162</v>
      </c>
      <c r="Q310" s="51">
        <f>Calculations!T283</f>
        <v>3.1836341922291576</v>
      </c>
      <c r="R310" s="50">
        <f>Calculations!M283</f>
        <v>0.10078525028264</v>
      </c>
      <c r="S310" s="51">
        <f>Calculations!R283</f>
        <v>1.9689675863035188</v>
      </c>
      <c r="T310" s="52">
        <f>Calculations!AA283</f>
        <v>8.3606747311960106E-2</v>
      </c>
      <c r="U310" s="51">
        <f>Calculations!AB283</f>
        <v>1.633363760985505</v>
      </c>
      <c r="V310" s="52">
        <f>Calculations!AC283</f>
        <v>5.1945121059084699E-2</v>
      </c>
      <c r="W310" s="51">
        <f>Calculations!AD283</f>
        <v>1.0148137683353775</v>
      </c>
      <c r="X310" s="52">
        <f>Calculations!AE283</f>
        <v>0.101477299378086</v>
      </c>
      <c r="Y310" s="51">
        <f>Calculations!AF283</f>
        <v>1.982487642395482</v>
      </c>
      <c r="Z310" s="50">
        <f>Calculations!Q283</f>
        <v>0.29239159988389762</v>
      </c>
      <c r="AA310" s="51">
        <f>Calculations!V283</f>
        <v>5.7122404425678805</v>
      </c>
      <c r="AB310" s="52">
        <f>Calculations!AH283</f>
        <v>0.27475499770226403</v>
      </c>
      <c r="AC310" s="51">
        <f>Calculations!AI283</f>
        <v>5.3676870686289169</v>
      </c>
      <c r="AD310" s="51" t="s">
        <v>65</v>
      </c>
      <c r="AE310" s="53" t="s">
        <v>53</v>
      </c>
      <c r="AF310" s="49" t="s">
        <v>978</v>
      </c>
      <c r="AG310" s="54" t="s">
        <v>957</v>
      </c>
      <c r="AH310" s="54" t="s">
        <v>996</v>
      </c>
      <c r="AI310" s="69" t="s">
        <v>1345</v>
      </c>
      <c r="AJ310" s="95" t="s">
        <v>1346</v>
      </c>
    </row>
    <row r="311" spans="2:36" ht="52.8" x14ac:dyDescent="0.25">
      <c r="B311" s="19" t="str">
        <f>Calculations!A284</f>
        <v>CfS:373</v>
      </c>
      <c r="C311" s="39" t="str">
        <f>Calculations!B284</f>
        <v>Brook Farmyard (central site), Great Staughton</v>
      </c>
      <c r="D311" s="39" t="str">
        <f>Calculations!C284</f>
        <v>Mixed Use</v>
      </c>
      <c r="E311" s="55">
        <f>Calculations!D284</f>
        <v>0.75117030881310298</v>
      </c>
      <c r="F311" s="55">
        <f>Calculations!H284</f>
        <v>0.75117030881310298</v>
      </c>
      <c r="G311" s="56">
        <f>Calculations!L284</f>
        <v>100</v>
      </c>
      <c r="H311" s="55">
        <f>Calculations!G284</f>
        <v>0</v>
      </c>
      <c r="I311" s="56">
        <f>Calculations!K284</f>
        <v>0</v>
      </c>
      <c r="J311" s="55">
        <f>Calculations!F284</f>
        <v>0</v>
      </c>
      <c r="K311" s="56">
        <f>Calculations!J284</f>
        <v>0</v>
      </c>
      <c r="L311" s="55">
        <f>Calculations!E284</f>
        <v>0</v>
      </c>
      <c r="M311" s="56">
        <f>Calculations!I284</f>
        <v>0</v>
      </c>
      <c r="N311" s="55">
        <f>Calculations!Q284</f>
        <v>2.1626308668844227E-2</v>
      </c>
      <c r="O311" s="56">
        <f>Calculations!V284</f>
        <v>2.879015373093643</v>
      </c>
      <c r="P311" s="55">
        <f>Calculations!O284</f>
        <v>3.8495063366419261E-3</v>
      </c>
      <c r="Q311" s="56">
        <f>Calculations!T284</f>
        <v>0.51246785069612133</v>
      </c>
      <c r="R311" s="55">
        <f>Calculations!M284</f>
        <v>3.6009121588889601E-3</v>
      </c>
      <c r="S311" s="56">
        <f>Calculations!R284</f>
        <v>0.47937360098519222</v>
      </c>
      <c r="T311" s="57">
        <f>Calculations!AA284</f>
        <v>0</v>
      </c>
      <c r="U311" s="56">
        <f>Calculations!AB284</f>
        <v>0</v>
      </c>
      <c r="V311" s="57">
        <f>Calculations!AC284</f>
        <v>0</v>
      </c>
      <c r="W311" s="56">
        <f>Calculations!AD284</f>
        <v>0</v>
      </c>
      <c r="X311" s="57">
        <f>Calculations!AE284</f>
        <v>0</v>
      </c>
      <c r="Y311" s="56">
        <f>Calculations!AF284</f>
        <v>0</v>
      </c>
      <c r="Z311" s="55">
        <f>Calculations!Q284</f>
        <v>2.1626308668844227E-2</v>
      </c>
      <c r="AA311" s="56">
        <f>Calculations!V284</f>
        <v>2.879015373093643</v>
      </c>
      <c r="AB311" s="57">
        <f>Calculations!AH284</f>
        <v>0</v>
      </c>
      <c r="AC311" s="56">
        <f>Calculations!AI284</f>
        <v>0</v>
      </c>
      <c r="AD311" s="56" t="s">
        <v>66</v>
      </c>
      <c r="AE311" s="58" t="s">
        <v>53</v>
      </c>
      <c r="AF311" s="39" t="s">
        <v>974</v>
      </c>
      <c r="AG311" s="59" t="s">
        <v>969</v>
      </c>
      <c r="AH311" s="59" t="s">
        <v>967</v>
      </c>
      <c r="AI311" s="69" t="s">
        <v>1365</v>
      </c>
      <c r="AJ311" s="74" t="s">
        <v>1366</v>
      </c>
    </row>
    <row r="312" spans="2:36" ht="39.6" x14ac:dyDescent="0.25">
      <c r="B312" s="19" t="str">
        <f>Calculations!A285</f>
        <v>CfS:374</v>
      </c>
      <c r="C312" s="39" t="str">
        <f>Calculations!B285</f>
        <v>Brook Farmyard (with eastern expansion), Great Staughton</v>
      </c>
      <c r="D312" s="39" t="str">
        <f>Calculations!C285</f>
        <v>Mixed Use</v>
      </c>
      <c r="E312" s="55">
        <f>Calculations!D285</f>
        <v>0.97120656808176997</v>
      </c>
      <c r="F312" s="55">
        <f>Calculations!H285</f>
        <v>0.97120656808176997</v>
      </c>
      <c r="G312" s="56">
        <f>Calculations!L285</f>
        <v>100</v>
      </c>
      <c r="H312" s="55">
        <f>Calculations!G285</f>
        <v>0</v>
      </c>
      <c r="I312" s="56">
        <f>Calculations!K285</f>
        <v>0</v>
      </c>
      <c r="J312" s="55">
        <f>Calculations!F285</f>
        <v>0</v>
      </c>
      <c r="K312" s="56">
        <f>Calculations!J285</f>
        <v>0</v>
      </c>
      <c r="L312" s="55">
        <f>Calculations!E285</f>
        <v>0</v>
      </c>
      <c r="M312" s="56">
        <f>Calculations!I285</f>
        <v>0</v>
      </c>
      <c r="N312" s="55">
        <f>Calculations!Q285</f>
        <v>2.3918778683282925E-2</v>
      </c>
      <c r="O312" s="56">
        <f>Calculations!V285</f>
        <v>2.4627900458421426</v>
      </c>
      <c r="P312" s="55">
        <f>Calculations!O285</f>
        <v>3.8495063366419261E-3</v>
      </c>
      <c r="Q312" s="56">
        <f>Calculations!T285</f>
        <v>0.39636329316070068</v>
      </c>
      <c r="R312" s="55">
        <f>Calculations!M285</f>
        <v>3.6009121588889601E-3</v>
      </c>
      <c r="S312" s="56">
        <f>Calculations!R285</f>
        <v>0.37076686641453854</v>
      </c>
      <c r="T312" s="57">
        <f>Calculations!AA285</f>
        <v>0</v>
      </c>
      <c r="U312" s="56">
        <f>Calculations!AB285</f>
        <v>0</v>
      </c>
      <c r="V312" s="57">
        <f>Calculations!AC285</f>
        <v>0</v>
      </c>
      <c r="W312" s="56">
        <f>Calculations!AD285</f>
        <v>0</v>
      </c>
      <c r="X312" s="57">
        <f>Calculations!AE285</f>
        <v>0</v>
      </c>
      <c r="Y312" s="56">
        <f>Calculations!AF285</f>
        <v>0</v>
      </c>
      <c r="Z312" s="55">
        <f>Calculations!Q285</f>
        <v>2.3918778683282925E-2</v>
      </c>
      <c r="AA312" s="56">
        <f>Calculations!V285</f>
        <v>2.4627900458421426</v>
      </c>
      <c r="AB312" s="57">
        <f>Calculations!AH285</f>
        <v>0</v>
      </c>
      <c r="AC312" s="56">
        <f>Calculations!AI285</f>
        <v>0</v>
      </c>
      <c r="AD312" s="56" t="s">
        <v>66</v>
      </c>
      <c r="AE312" s="58" t="s">
        <v>53</v>
      </c>
      <c r="AF312" s="39" t="s">
        <v>974</v>
      </c>
      <c r="AG312" s="59" t="s">
        <v>969</v>
      </c>
      <c r="AH312" s="59" t="s">
        <v>967</v>
      </c>
      <c r="AI312" s="69" t="s">
        <v>1510</v>
      </c>
      <c r="AJ312" s="74" t="s">
        <v>1277</v>
      </c>
    </row>
    <row r="313" spans="2:36" ht="52.8" x14ac:dyDescent="0.25">
      <c r="B313" s="19" t="str">
        <f>Calculations!A286</f>
        <v>CfS:375</v>
      </c>
      <c r="C313" s="39" t="str">
        <f>Calculations!B286</f>
        <v>Brook Farmyard (with western expansion), Great Staughton</v>
      </c>
      <c r="D313" s="39" t="str">
        <f>Calculations!C286</f>
        <v>Mixed Use</v>
      </c>
      <c r="E313" s="55">
        <f>Calculations!D286</f>
        <v>0.95054479109833401</v>
      </c>
      <c r="F313" s="55">
        <f>Calculations!H286</f>
        <v>0.89876927379090266</v>
      </c>
      <c r="G313" s="56">
        <f>Calculations!L286</f>
        <v>94.553069167039894</v>
      </c>
      <c r="H313" s="55">
        <f>Calculations!G286</f>
        <v>3.3705879201693399E-2</v>
      </c>
      <c r="I313" s="56">
        <f>Calculations!K286</f>
        <v>3.5459538064215765</v>
      </c>
      <c r="J313" s="55">
        <f>Calculations!F286</f>
        <v>5.6485652081435496E-3</v>
      </c>
      <c r="K313" s="56">
        <f>Calculations!J286</f>
        <v>0.5942450330632767</v>
      </c>
      <c r="L313" s="55">
        <f>Calculations!E286</f>
        <v>1.24210728975944E-2</v>
      </c>
      <c r="M313" s="56">
        <f>Calculations!I286</f>
        <v>1.3067319934752488</v>
      </c>
      <c r="N313" s="55">
        <f>Calculations!Q286</f>
        <v>2.1626308668844227E-2</v>
      </c>
      <c r="O313" s="56">
        <f>Calculations!V286</f>
        <v>2.2751488274272162</v>
      </c>
      <c r="P313" s="55">
        <f>Calculations!O286</f>
        <v>3.8495063366419261E-3</v>
      </c>
      <c r="Q313" s="56">
        <f>Calculations!T286</f>
        <v>0.40497895235361864</v>
      </c>
      <c r="R313" s="55">
        <f>Calculations!M286</f>
        <v>3.6009121588889601E-3</v>
      </c>
      <c r="S313" s="56">
        <f>Calculations!R286</f>
        <v>0.37882614187261848</v>
      </c>
      <c r="T313" s="57">
        <f>Calculations!AA286</f>
        <v>5.6485652081435496E-3</v>
      </c>
      <c r="U313" s="56">
        <f>Calculations!AB286</f>
        <v>0.5942450330632767</v>
      </c>
      <c r="V313" s="57">
        <f>Calculations!AC286</f>
        <v>3.3705879201693399E-2</v>
      </c>
      <c r="W313" s="56">
        <f>Calculations!AD286</f>
        <v>3.5459538064215765</v>
      </c>
      <c r="X313" s="57">
        <f>Calculations!AE286</f>
        <v>1.6007709535479E-3</v>
      </c>
      <c r="Y313" s="56">
        <f>Calculations!AF286</f>
        <v>0.16840563101695016</v>
      </c>
      <c r="Z313" s="55">
        <f>Calculations!Q286</f>
        <v>2.1626308668844227E-2</v>
      </c>
      <c r="AA313" s="56">
        <f>Calculations!V286</f>
        <v>2.2751488274272162</v>
      </c>
      <c r="AB313" s="57">
        <f>Calculations!AH286</f>
        <v>0</v>
      </c>
      <c r="AC313" s="56">
        <f>Calculations!AI286</f>
        <v>0</v>
      </c>
      <c r="AD313" s="56" t="s">
        <v>65</v>
      </c>
      <c r="AE313" s="58" t="s">
        <v>53</v>
      </c>
      <c r="AF313" s="39" t="s">
        <v>978</v>
      </c>
      <c r="AG313" s="59" t="s">
        <v>959</v>
      </c>
      <c r="AH313" s="59" t="s">
        <v>996</v>
      </c>
      <c r="AI313" s="69" t="s">
        <v>1367</v>
      </c>
      <c r="AJ313" s="70" t="s">
        <v>1368</v>
      </c>
    </row>
    <row r="314" spans="2:36" s="38" customFormat="1" ht="211.2" x14ac:dyDescent="0.3">
      <c r="B314" s="48" t="str">
        <f>Calculations!A287</f>
        <v>CfS:376</v>
      </c>
      <c r="C314" s="48" t="str">
        <f>Calculations!B287</f>
        <v>Land to the South of Godmanchester including land at Corpus Christi Farm and Lower Debden Farm, Godmanchester</v>
      </c>
      <c r="D314" s="48" t="str">
        <f>Calculations!C287</f>
        <v>Mixed Use</v>
      </c>
      <c r="E314" s="61">
        <f>Calculations!D287</f>
        <v>376.55361748730797</v>
      </c>
      <c r="F314" s="61">
        <f>Calculations!H287</f>
        <v>349.61903722633872</v>
      </c>
      <c r="G314" s="62">
        <f>Calculations!L287</f>
        <v>92.847079669370828</v>
      </c>
      <c r="H314" s="61">
        <f>Calculations!G287</f>
        <v>5.5401822518725004</v>
      </c>
      <c r="I314" s="62">
        <f>Calculations!K287</f>
        <v>1.4712864236549887</v>
      </c>
      <c r="J314" s="61">
        <f>Calculations!F287</f>
        <v>0.58767850016219003</v>
      </c>
      <c r="K314" s="62">
        <f>Calculations!J287</f>
        <v>0.15606768143237881</v>
      </c>
      <c r="L314" s="61">
        <f>Calculations!E287</f>
        <v>20.806719508934499</v>
      </c>
      <c r="M314" s="62">
        <f>Calculations!I287</f>
        <v>5.5255662255417866</v>
      </c>
      <c r="N314" s="61">
        <f>Calculations!Q287</f>
        <v>41.110541171506867</v>
      </c>
      <c r="O314" s="62">
        <f>Calculations!V287</f>
        <v>10.917579665236527</v>
      </c>
      <c r="P314" s="61">
        <f>Calculations!O287</f>
        <v>22.622024967541972</v>
      </c>
      <c r="Q314" s="62">
        <f>Calculations!T287</f>
        <v>6.0076504160272641</v>
      </c>
      <c r="R314" s="61">
        <f>Calculations!M287</f>
        <v>15.5735536867973</v>
      </c>
      <c r="S314" s="62">
        <f>Calculations!R287</f>
        <v>4.1358130591647333</v>
      </c>
      <c r="T314" s="63">
        <f>Calculations!AA287</f>
        <v>0.50666346959279895</v>
      </c>
      <c r="U314" s="62">
        <f>Calculations!AB287</f>
        <v>0.13455280896614316</v>
      </c>
      <c r="V314" s="63">
        <f>Calculations!AC287</f>
        <v>4.06870810826344</v>
      </c>
      <c r="W314" s="62">
        <f>Calculations!AD287</f>
        <v>1.0805122881074376</v>
      </c>
      <c r="X314" s="63">
        <f>Calculations!AE287</f>
        <v>1.09652643370668</v>
      </c>
      <c r="Y314" s="62">
        <f>Calculations!AF287</f>
        <v>0.29120061069221814</v>
      </c>
      <c r="Z314" s="61">
        <f>Calculations!Q287</f>
        <v>41.110541171506867</v>
      </c>
      <c r="AA314" s="62">
        <f>Calculations!V287</f>
        <v>10.917579665236527</v>
      </c>
      <c r="AB314" s="63">
        <f>Calculations!AH287</f>
        <v>47.1149483490968</v>
      </c>
      <c r="AC314" s="62">
        <f>Calculations!AI287</f>
        <v>12.512148645254973</v>
      </c>
      <c r="AD314" s="62" t="s">
        <v>65</v>
      </c>
      <c r="AE314" s="64" t="s">
        <v>53</v>
      </c>
      <c r="AF314" s="48" t="s">
        <v>978</v>
      </c>
      <c r="AG314" s="40" t="s">
        <v>957</v>
      </c>
      <c r="AH314" s="40" t="s">
        <v>996</v>
      </c>
      <c r="AI314" s="69" t="s">
        <v>1183</v>
      </c>
      <c r="AJ314" s="69" t="s">
        <v>1277</v>
      </c>
    </row>
    <row r="315" spans="2:36" ht="66" x14ac:dyDescent="0.25">
      <c r="B315" s="19" t="str">
        <f>Calculations!A288</f>
        <v>CfS:377</v>
      </c>
      <c r="C315" s="39" t="str">
        <f>Calculations!B288</f>
        <v>Land West of Cages Lane, Great Staughton</v>
      </c>
      <c r="D315" s="39" t="str">
        <f>Calculations!C288</f>
        <v>Residential</v>
      </c>
      <c r="E315" s="55">
        <f>Calculations!D288</f>
        <v>0.91334024561359495</v>
      </c>
      <c r="F315" s="55">
        <f>Calculations!H288</f>
        <v>0.91334024561359495</v>
      </c>
      <c r="G315" s="56">
        <f>Calculations!L288</f>
        <v>100</v>
      </c>
      <c r="H315" s="55">
        <f>Calculations!G288</f>
        <v>0</v>
      </c>
      <c r="I315" s="56">
        <f>Calculations!K288</f>
        <v>0</v>
      </c>
      <c r="J315" s="55">
        <f>Calculations!F288</f>
        <v>0</v>
      </c>
      <c r="K315" s="56">
        <f>Calculations!J288</f>
        <v>0</v>
      </c>
      <c r="L315" s="55">
        <f>Calculations!E288</f>
        <v>0</v>
      </c>
      <c r="M315" s="56">
        <f>Calculations!I288</f>
        <v>0</v>
      </c>
      <c r="N315" s="55">
        <f>Calculations!Q288</f>
        <v>0.18725788889585471</v>
      </c>
      <c r="O315" s="56">
        <f>Calculations!V288</f>
        <v>20.502533398169945</v>
      </c>
      <c r="P315" s="55">
        <f>Calculations!O288</f>
        <v>6.5767670575220705E-2</v>
      </c>
      <c r="Q315" s="56">
        <f>Calculations!T288</f>
        <v>7.2007853470901244</v>
      </c>
      <c r="R315" s="55">
        <f>Calculations!M288</f>
        <v>4.3889682269694398E-2</v>
      </c>
      <c r="S315" s="56">
        <f>Calculations!R288</f>
        <v>4.8054032963595823</v>
      </c>
      <c r="T315" s="57">
        <f>Calculations!AA288</f>
        <v>0</v>
      </c>
      <c r="U315" s="56">
        <f>Calculations!AB288</f>
        <v>0</v>
      </c>
      <c r="V315" s="57">
        <f>Calculations!AC288</f>
        <v>0</v>
      </c>
      <c r="W315" s="56">
        <f>Calculations!AD288</f>
        <v>0</v>
      </c>
      <c r="X315" s="57">
        <f>Calculations!AE288</f>
        <v>0</v>
      </c>
      <c r="Y315" s="56">
        <f>Calculations!AF288</f>
        <v>0</v>
      </c>
      <c r="Z315" s="55">
        <f>Calculations!Q288</f>
        <v>0.18725788889585471</v>
      </c>
      <c r="AA315" s="56">
        <f>Calculations!V288</f>
        <v>20.502533398169945</v>
      </c>
      <c r="AB315" s="57">
        <f>Calculations!AH288</f>
        <v>0</v>
      </c>
      <c r="AC315" s="56">
        <f>Calculations!AI288</f>
        <v>0</v>
      </c>
      <c r="AD315" s="56" t="s">
        <v>64</v>
      </c>
      <c r="AE315" s="58" t="s">
        <v>53</v>
      </c>
      <c r="AF315" s="39" t="s">
        <v>974</v>
      </c>
      <c r="AG315" s="59" t="s">
        <v>966</v>
      </c>
      <c r="AH315" s="59" t="s">
        <v>967</v>
      </c>
      <c r="AI315" s="69" t="s">
        <v>1120</v>
      </c>
      <c r="AJ315" s="69" t="s">
        <v>1277</v>
      </c>
    </row>
    <row r="316" spans="2:36" ht="66" x14ac:dyDescent="0.25">
      <c r="B316" s="19" t="str">
        <f>Calculations!A289</f>
        <v>CfS:378</v>
      </c>
      <c r="C316" s="39" t="str">
        <f>Calculations!B289</f>
        <v>Land North of Conington Airfield</v>
      </c>
      <c r="D316" s="39" t="str">
        <f>Calculations!C289</f>
        <v>Commercial</v>
      </c>
      <c r="E316" s="55">
        <f>Calculations!D289</f>
        <v>2.1686202508391901</v>
      </c>
      <c r="F316" s="55">
        <f>Calculations!H289</f>
        <v>1.9546415107350166</v>
      </c>
      <c r="G316" s="56">
        <f>Calculations!L289</f>
        <v>90.132954812103677</v>
      </c>
      <c r="H316" s="55">
        <f>Calculations!G289</f>
        <v>4.3097445723798498E-2</v>
      </c>
      <c r="I316" s="56">
        <f>Calculations!K289</f>
        <v>1.9873210031641591</v>
      </c>
      <c r="J316" s="55">
        <f>Calculations!F289</f>
        <v>0.170881294380375</v>
      </c>
      <c r="K316" s="56">
        <f>Calculations!J289</f>
        <v>7.8797241847321651</v>
      </c>
      <c r="L316" s="55">
        <f>Calculations!E289</f>
        <v>0</v>
      </c>
      <c r="M316" s="56">
        <f>Calculations!I289</f>
        <v>0</v>
      </c>
      <c r="N316" s="55">
        <f>Calculations!Q289</f>
        <v>7.7403104054037206E-2</v>
      </c>
      <c r="O316" s="56">
        <f>Calculations!V289</f>
        <v>3.5692327425276305</v>
      </c>
      <c r="P316" s="55">
        <f>Calculations!O289</f>
        <v>0</v>
      </c>
      <c r="Q316" s="56">
        <f>Calculations!T289</f>
        <v>0</v>
      </c>
      <c r="R316" s="55">
        <f>Calculations!M289</f>
        <v>0</v>
      </c>
      <c r="S316" s="56">
        <f>Calculations!R289</f>
        <v>0</v>
      </c>
      <c r="T316" s="57">
        <f>Calculations!AA289</f>
        <v>2.6186280035336601E-2</v>
      </c>
      <c r="U316" s="56">
        <f>Calculations!AB289</f>
        <v>1.2075087846847923</v>
      </c>
      <c r="V316" s="57">
        <f>Calculations!AC289</f>
        <v>0.29081276778494503</v>
      </c>
      <c r="W316" s="56">
        <f>Calculations!AD289</f>
        <v>13.410036527714308</v>
      </c>
      <c r="X316" s="57">
        <f>Calculations!AE289</f>
        <v>0.18299395388123499</v>
      </c>
      <c r="Y316" s="56">
        <f>Calculations!AF289</f>
        <v>8.4382663958995074</v>
      </c>
      <c r="Z316" s="55">
        <f>Calculations!Q289</f>
        <v>7.7403104054037206E-2</v>
      </c>
      <c r="AA316" s="56">
        <f>Calculations!V289</f>
        <v>3.5692327425276305</v>
      </c>
      <c r="AB316" s="57">
        <f>Calculations!AH289</f>
        <v>0</v>
      </c>
      <c r="AC316" s="56">
        <f>Calculations!AI289</f>
        <v>0</v>
      </c>
      <c r="AD316" s="56" t="s">
        <v>64</v>
      </c>
      <c r="AE316" s="58" t="s">
        <v>52</v>
      </c>
      <c r="AF316" s="39" t="s">
        <v>974</v>
      </c>
      <c r="AG316" s="59" t="s">
        <v>961</v>
      </c>
      <c r="AH316" s="59" t="s">
        <v>962</v>
      </c>
      <c r="AI316" s="69" t="s">
        <v>1121</v>
      </c>
      <c r="AJ316" s="69" t="s">
        <v>1277</v>
      </c>
    </row>
    <row r="317" spans="2:36" ht="66" x14ac:dyDescent="0.25">
      <c r="B317" s="19" t="str">
        <f>Calculations!A290</f>
        <v>CfS:379</v>
      </c>
      <c r="C317" s="39" t="str">
        <f>Calculations!B290</f>
        <v>Conington Airfield</v>
      </c>
      <c r="D317" s="39" t="str">
        <f>Calculations!C290</f>
        <v>Commercial</v>
      </c>
      <c r="E317" s="55">
        <f>Calculations!D290</f>
        <v>100.677164198195</v>
      </c>
      <c r="F317" s="55">
        <f>Calculations!H290</f>
        <v>86.806397349249011</v>
      </c>
      <c r="G317" s="56">
        <f>Calculations!L290</f>
        <v>86.222529250387183</v>
      </c>
      <c r="H317" s="55">
        <f>Calculations!G290</f>
        <v>4.6727904347404996</v>
      </c>
      <c r="I317" s="56">
        <f>Calculations!K290</f>
        <v>4.6413608010864849</v>
      </c>
      <c r="J317" s="55">
        <f>Calculations!F290</f>
        <v>9.1979764142054794</v>
      </c>
      <c r="K317" s="56">
        <f>Calculations!J290</f>
        <v>9.1361099485263271</v>
      </c>
      <c r="L317" s="55">
        <f>Calculations!E290</f>
        <v>0</v>
      </c>
      <c r="M317" s="56">
        <f>Calculations!I290</f>
        <v>0</v>
      </c>
      <c r="N317" s="55">
        <f>Calculations!Q290</f>
        <v>14.47020444143574</v>
      </c>
      <c r="O317" s="56">
        <f>Calculations!V290</f>
        <v>14.372876467745375</v>
      </c>
      <c r="P317" s="55">
        <f>Calculations!O290</f>
        <v>8.3307338097181898</v>
      </c>
      <c r="Q317" s="56">
        <f>Calculations!T290</f>
        <v>8.2747005004214724</v>
      </c>
      <c r="R317" s="55">
        <f>Calculations!M290</f>
        <v>6.0298345658463699</v>
      </c>
      <c r="S317" s="56">
        <f>Calculations!R290</f>
        <v>5.9892773240771078</v>
      </c>
      <c r="T317" s="57">
        <f>Calculations!AA290</f>
        <v>1.4639337173546401</v>
      </c>
      <c r="U317" s="56">
        <f>Calculations!AB290</f>
        <v>1.4540871596986105</v>
      </c>
      <c r="V317" s="57">
        <f>Calculations!AC290</f>
        <v>1.64076906298561</v>
      </c>
      <c r="W317" s="56">
        <f>Calculations!AD290</f>
        <v>1.6297330939472634</v>
      </c>
      <c r="X317" s="57">
        <f>Calculations!AE290</f>
        <v>2.4145765887005401</v>
      </c>
      <c r="Y317" s="56">
        <f>Calculations!AF290</f>
        <v>2.3983359165214053</v>
      </c>
      <c r="Z317" s="55">
        <f>Calculations!Q290</f>
        <v>14.47020444143574</v>
      </c>
      <c r="AA317" s="56">
        <f>Calculations!V290</f>
        <v>14.372876467745375</v>
      </c>
      <c r="AB317" s="57">
        <f>Calculations!AH290</f>
        <v>0</v>
      </c>
      <c r="AC317" s="56">
        <f>Calculations!AI290</f>
        <v>0</v>
      </c>
      <c r="AD317" s="56" t="s">
        <v>64</v>
      </c>
      <c r="AE317" s="58" t="s">
        <v>52</v>
      </c>
      <c r="AF317" s="39" t="s">
        <v>974</v>
      </c>
      <c r="AG317" s="59" t="s">
        <v>961</v>
      </c>
      <c r="AH317" s="59" t="s">
        <v>962</v>
      </c>
      <c r="AI317" s="69" t="s">
        <v>1122</v>
      </c>
      <c r="AJ317" s="69" t="s">
        <v>1277</v>
      </c>
    </row>
    <row r="318" spans="2:36" ht="92.4" x14ac:dyDescent="0.25">
      <c r="B318" s="19" t="str">
        <f>Calculations!A291</f>
        <v>CfS:38</v>
      </c>
      <c r="C318" s="39" t="str">
        <f>Calculations!B291</f>
        <v>Land at 39 Station Road, Holme</v>
      </c>
      <c r="D318" s="39" t="str">
        <f>Calculations!C291</f>
        <v>Residential</v>
      </c>
      <c r="E318" s="55">
        <f>Calculations!D291</f>
        <v>0.69206754134570903</v>
      </c>
      <c r="F318" s="55">
        <f>Calculations!H291</f>
        <v>0.69206754134570903</v>
      </c>
      <c r="G318" s="56">
        <f>Calculations!L291</f>
        <v>100</v>
      </c>
      <c r="H318" s="55">
        <f>Calculations!G291</f>
        <v>0</v>
      </c>
      <c r="I318" s="56">
        <f>Calculations!K291</f>
        <v>0</v>
      </c>
      <c r="J318" s="55">
        <f>Calculations!F291</f>
        <v>0</v>
      </c>
      <c r="K318" s="56">
        <f>Calculations!J291</f>
        <v>0</v>
      </c>
      <c r="L318" s="55">
        <f>Calculations!E291</f>
        <v>0</v>
      </c>
      <c r="M318" s="56">
        <f>Calculations!I291</f>
        <v>0</v>
      </c>
      <c r="N318" s="55">
        <f>Calculations!Q291</f>
        <v>0</v>
      </c>
      <c r="O318" s="56">
        <f>Calculations!V291</f>
        <v>0</v>
      </c>
      <c r="P318" s="55">
        <f>Calculations!O291</f>
        <v>0</v>
      </c>
      <c r="Q318" s="56">
        <f>Calculations!T291</f>
        <v>0</v>
      </c>
      <c r="R318" s="55">
        <f>Calculations!M291</f>
        <v>0</v>
      </c>
      <c r="S318" s="56">
        <f>Calculations!R291</f>
        <v>0</v>
      </c>
      <c r="T318" s="57">
        <f>Calculations!AA291</f>
        <v>0</v>
      </c>
      <c r="U318" s="56">
        <f>Calculations!AB291</f>
        <v>0</v>
      </c>
      <c r="V318" s="57">
        <f>Calculations!AC291</f>
        <v>0</v>
      </c>
      <c r="W318" s="56">
        <f>Calculations!AD291</f>
        <v>0</v>
      </c>
      <c r="X318" s="57">
        <f>Calculations!AE291</f>
        <v>0</v>
      </c>
      <c r="Y318" s="56">
        <f>Calculations!AF291</f>
        <v>0</v>
      </c>
      <c r="Z318" s="55">
        <f>Calculations!Q291</f>
        <v>0</v>
      </c>
      <c r="AA318" s="56">
        <f>Calculations!V291</f>
        <v>0</v>
      </c>
      <c r="AB318" s="57">
        <f>Calculations!AH291</f>
        <v>0</v>
      </c>
      <c r="AC318" s="56">
        <f>Calculations!AI291</f>
        <v>0</v>
      </c>
      <c r="AD318" s="56" t="s">
        <v>64</v>
      </c>
      <c r="AE318" s="58" t="s">
        <v>53</v>
      </c>
      <c r="AF318" s="39" t="s">
        <v>954</v>
      </c>
      <c r="AG318" s="59" t="s">
        <v>1504</v>
      </c>
      <c r="AH318" s="59" t="s">
        <v>979</v>
      </c>
      <c r="AI318" s="69" t="s">
        <v>1123</v>
      </c>
      <c r="AJ318" s="69" t="s">
        <v>1277</v>
      </c>
    </row>
    <row r="319" spans="2:36" ht="316.8" x14ac:dyDescent="0.25">
      <c r="B319" s="41" t="str">
        <f>Calculations!A292</f>
        <v>CfS:380</v>
      </c>
      <c r="C319" s="49" t="str">
        <f>Calculations!B292</f>
        <v>Land at Little Common Farm, Sawtry</v>
      </c>
      <c r="D319" s="49" t="str">
        <f>Calculations!C292</f>
        <v>Commercial</v>
      </c>
      <c r="E319" s="50">
        <f>Calculations!D292</f>
        <v>14.569404762720101</v>
      </c>
      <c r="F319" s="50">
        <f>Calculations!H292</f>
        <v>14.358375334805164</v>
      </c>
      <c r="G319" s="51">
        <f>Calculations!L292</f>
        <v>98.551557655567962</v>
      </c>
      <c r="H319" s="50">
        <f>Calculations!G292</f>
        <v>4.4043814865382398E-2</v>
      </c>
      <c r="I319" s="51">
        <f>Calculations!K292</f>
        <v>0.30230346114125967</v>
      </c>
      <c r="J319" s="50">
        <f>Calculations!F292</f>
        <v>0.16698527848054201</v>
      </c>
      <c r="K319" s="51">
        <f>Calculations!J292</f>
        <v>1.1461365869099922</v>
      </c>
      <c r="L319" s="60">
        <f>Calculations!E292</f>
        <v>3.3456901292083702E-7</v>
      </c>
      <c r="M319" s="65">
        <f>Calculations!I292</f>
        <v>2.296380795026887E-6</v>
      </c>
      <c r="N319" s="50">
        <f>Calculations!Q292</f>
        <v>0.19824653828190861</v>
      </c>
      <c r="O319" s="51">
        <f>Calculations!V292</f>
        <v>1.3607044454498092</v>
      </c>
      <c r="P319" s="50">
        <f>Calculations!O292</f>
        <v>1.4406576812936601E-2</v>
      </c>
      <c r="Q319" s="51">
        <f>Calculations!T292</f>
        <v>9.8882398063370833E-2</v>
      </c>
      <c r="R319" s="50">
        <f>Calculations!M292</f>
        <v>0</v>
      </c>
      <c r="S319" s="51">
        <f>Calculations!R292</f>
        <v>0</v>
      </c>
      <c r="T319" s="52">
        <f>Calculations!AA292</f>
        <v>0</v>
      </c>
      <c r="U319" s="51">
        <f>Calculations!AB292</f>
        <v>0</v>
      </c>
      <c r="V319" s="52">
        <f>Calculations!AC292</f>
        <v>1.9620363561226602E-2</v>
      </c>
      <c r="W319" s="51">
        <f>Calculations!AD292</f>
        <v>0.13466825776870989</v>
      </c>
      <c r="X319" s="52">
        <f>Calculations!AE292</f>
        <v>3.6582536327381898E-2</v>
      </c>
      <c r="Y319" s="51">
        <f>Calculations!AF292</f>
        <v>0.2510914956593735</v>
      </c>
      <c r="Z319" s="50">
        <f>Calculations!Q292</f>
        <v>0.19824653828190861</v>
      </c>
      <c r="AA319" s="51">
        <f>Calculations!V292</f>
        <v>1.3607044454498092</v>
      </c>
      <c r="AB319" s="52">
        <f>Calculations!AH292</f>
        <v>0</v>
      </c>
      <c r="AC319" s="51">
        <f>Calculations!AI292</f>
        <v>0</v>
      </c>
      <c r="AD319" s="51" t="s">
        <v>64</v>
      </c>
      <c r="AE319" s="53" t="s">
        <v>52</v>
      </c>
      <c r="AF319" s="49" t="s">
        <v>978</v>
      </c>
      <c r="AG319" s="54" t="s">
        <v>955</v>
      </c>
      <c r="AH319" s="54" t="s">
        <v>996</v>
      </c>
      <c r="AI319" s="94" t="s">
        <v>1230</v>
      </c>
      <c r="AJ319" s="95" t="s">
        <v>1437</v>
      </c>
    </row>
    <row r="320" spans="2:36" ht="52.8" x14ac:dyDescent="0.25">
      <c r="B320" s="19" t="str">
        <f>Calculations!A293</f>
        <v>CfS:381</v>
      </c>
      <c r="C320" s="39" t="str">
        <f>Calculations!B293</f>
        <v>Land at Woolpack Farm, Conington</v>
      </c>
      <c r="D320" s="39" t="str">
        <f>Calculations!C293</f>
        <v>Commercial</v>
      </c>
      <c r="E320" s="55">
        <f>Calculations!D293</f>
        <v>2.2019314744845002</v>
      </c>
      <c r="F320" s="55">
        <f>Calculations!H293</f>
        <v>2.2019314744845002</v>
      </c>
      <c r="G320" s="56">
        <f>Calculations!L293</f>
        <v>100</v>
      </c>
      <c r="H320" s="55">
        <f>Calculations!G293</f>
        <v>0</v>
      </c>
      <c r="I320" s="56">
        <f>Calculations!K293</f>
        <v>0</v>
      </c>
      <c r="J320" s="55">
        <f>Calculations!F293</f>
        <v>0</v>
      </c>
      <c r="K320" s="56">
        <f>Calculations!J293</f>
        <v>0</v>
      </c>
      <c r="L320" s="55">
        <f>Calculations!E293</f>
        <v>0</v>
      </c>
      <c r="M320" s="56">
        <f>Calculations!I293</f>
        <v>0</v>
      </c>
      <c r="N320" s="55">
        <f>Calculations!Q293</f>
        <v>0.87203222371935074</v>
      </c>
      <c r="O320" s="56">
        <f>Calculations!V293</f>
        <v>39.603059124421861</v>
      </c>
      <c r="P320" s="55">
        <f>Calculations!O293</f>
        <v>0.76034702809102772</v>
      </c>
      <c r="Q320" s="56">
        <f>Calculations!T293</f>
        <v>34.530912378598636</v>
      </c>
      <c r="R320" s="55">
        <f>Calculations!M293</f>
        <v>0.69254693280466195</v>
      </c>
      <c r="S320" s="56">
        <f>Calculations!R293</f>
        <v>31.451793156587488</v>
      </c>
      <c r="T320" s="57">
        <f>Calculations!AA293</f>
        <v>0</v>
      </c>
      <c r="U320" s="56">
        <f>Calculations!AB293</f>
        <v>0</v>
      </c>
      <c r="V320" s="57">
        <f>Calculations!AC293</f>
        <v>0</v>
      </c>
      <c r="W320" s="56">
        <f>Calculations!AD293</f>
        <v>0</v>
      </c>
      <c r="X320" s="57">
        <f>Calculations!AE293</f>
        <v>0</v>
      </c>
      <c r="Y320" s="56">
        <f>Calculations!AF293</f>
        <v>0</v>
      </c>
      <c r="Z320" s="55">
        <f>Calculations!Q293</f>
        <v>0.87203222371935074</v>
      </c>
      <c r="AA320" s="56">
        <f>Calculations!V293</f>
        <v>39.603059124421861</v>
      </c>
      <c r="AB320" s="57">
        <f>Calculations!AH293</f>
        <v>0</v>
      </c>
      <c r="AC320" s="56">
        <f>Calculations!AI293</f>
        <v>0</v>
      </c>
      <c r="AD320" s="56" t="s">
        <v>64</v>
      </c>
      <c r="AE320" s="58" t="s">
        <v>52</v>
      </c>
      <c r="AF320" s="39" t="s">
        <v>974</v>
      </c>
      <c r="AG320" s="59" t="s">
        <v>966</v>
      </c>
      <c r="AH320" s="59" t="s">
        <v>967</v>
      </c>
      <c r="AI320" s="69" t="s">
        <v>1124</v>
      </c>
      <c r="AJ320" s="69" t="s">
        <v>1274</v>
      </c>
    </row>
    <row r="321" spans="2:36" ht="105.6" x14ac:dyDescent="0.25">
      <c r="B321" s="19" t="str">
        <f>Calculations!A294</f>
        <v>CfS:382</v>
      </c>
      <c r="C321" s="39" t="str">
        <f>Calculations!B294</f>
        <v>Land West of Conington Airfield</v>
      </c>
      <c r="D321" s="39" t="str">
        <f>Calculations!C294</f>
        <v>Commercial</v>
      </c>
      <c r="E321" s="55">
        <f>Calculations!D294</f>
        <v>9.4900407852058795</v>
      </c>
      <c r="F321" s="55">
        <f>Calculations!H294</f>
        <v>9.4900407852058795</v>
      </c>
      <c r="G321" s="56">
        <f>Calculations!L294</f>
        <v>100</v>
      </c>
      <c r="H321" s="55">
        <f>Calculations!G294</f>
        <v>0</v>
      </c>
      <c r="I321" s="56">
        <f>Calculations!K294</f>
        <v>0</v>
      </c>
      <c r="J321" s="55">
        <f>Calculations!F294</f>
        <v>0</v>
      </c>
      <c r="K321" s="56">
        <f>Calculations!J294</f>
        <v>0</v>
      </c>
      <c r="L321" s="55">
        <f>Calculations!E294</f>
        <v>0</v>
      </c>
      <c r="M321" s="56">
        <f>Calculations!I294</f>
        <v>0</v>
      </c>
      <c r="N321" s="55">
        <f>Calculations!Q294</f>
        <v>2.3972944203881359</v>
      </c>
      <c r="O321" s="56">
        <f>Calculations!V294</f>
        <v>25.26116035376057</v>
      </c>
      <c r="P321" s="55">
        <f>Calculations!O294</f>
        <v>1.553772737523115</v>
      </c>
      <c r="Q321" s="56">
        <f>Calculations!T294</f>
        <v>16.37266659533547</v>
      </c>
      <c r="R321" s="55">
        <f>Calculations!M294</f>
        <v>1.1997458425368299</v>
      </c>
      <c r="S321" s="56">
        <f>Calculations!R294</f>
        <v>12.642156864142521</v>
      </c>
      <c r="T321" s="57">
        <f>Calculations!AA294</f>
        <v>0</v>
      </c>
      <c r="U321" s="56">
        <f>Calculations!AB294</f>
        <v>0</v>
      </c>
      <c r="V321" s="57">
        <f>Calculations!AC294</f>
        <v>0</v>
      </c>
      <c r="W321" s="56">
        <f>Calculations!AD294</f>
        <v>0</v>
      </c>
      <c r="X321" s="57">
        <f>Calculations!AE294</f>
        <v>0</v>
      </c>
      <c r="Y321" s="56">
        <f>Calculations!AF294</f>
        <v>0</v>
      </c>
      <c r="Z321" s="55">
        <f>Calculations!Q294</f>
        <v>2.3972944203881359</v>
      </c>
      <c r="AA321" s="56">
        <f>Calculations!V294</f>
        <v>25.26116035376057</v>
      </c>
      <c r="AB321" s="57">
        <f>Calculations!AH294</f>
        <v>0</v>
      </c>
      <c r="AC321" s="56">
        <f>Calculations!AI294</f>
        <v>0</v>
      </c>
      <c r="AD321" s="56" t="s">
        <v>64</v>
      </c>
      <c r="AE321" s="58" t="s">
        <v>52</v>
      </c>
      <c r="AF321" s="39" t="s">
        <v>974</v>
      </c>
      <c r="AG321" s="59" t="s">
        <v>966</v>
      </c>
      <c r="AH321" s="59" t="s">
        <v>967</v>
      </c>
      <c r="AI321" s="69" t="s">
        <v>1330</v>
      </c>
      <c r="AJ321" s="69" t="s">
        <v>1277</v>
      </c>
    </row>
    <row r="322" spans="2:36" ht="92.4" x14ac:dyDescent="0.25">
      <c r="B322" s="19" t="str">
        <f>Calculations!A295</f>
        <v>CfS:383</v>
      </c>
      <c r="C322" s="39" t="str">
        <f>Calculations!B295</f>
        <v>Peppercorn Meadows, Eaton Socon, St Neots</v>
      </c>
      <c r="D322" s="39" t="str">
        <f>Calculations!C295</f>
        <v>Residential</v>
      </c>
      <c r="E322" s="55">
        <f>Calculations!D295</f>
        <v>0.896979239351127</v>
      </c>
      <c r="F322" s="55">
        <f>Calculations!H295</f>
        <v>0.896979239351127</v>
      </c>
      <c r="G322" s="56">
        <f>Calculations!L295</f>
        <v>100</v>
      </c>
      <c r="H322" s="55">
        <f>Calculations!G295</f>
        <v>0</v>
      </c>
      <c r="I322" s="56">
        <f>Calculations!K295</f>
        <v>0</v>
      </c>
      <c r="J322" s="55">
        <f>Calculations!F295</f>
        <v>0</v>
      </c>
      <c r="K322" s="56">
        <f>Calculations!J295</f>
        <v>0</v>
      </c>
      <c r="L322" s="55">
        <f>Calculations!E295</f>
        <v>0</v>
      </c>
      <c r="M322" s="56">
        <f>Calculations!I295</f>
        <v>0</v>
      </c>
      <c r="N322" s="55">
        <f>Calculations!Q295</f>
        <v>0.27369706441553532</v>
      </c>
      <c r="O322" s="56">
        <f>Calculations!V295</f>
        <v>30.513199459725204</v>
      </c>
      <c r="P322" s="55">
        <f>Calculations!O295</f>
        <v>3.8417676229827301E-2</v>
      </c>
      <c r="Q322" s="56">
        <f>Calculations!T295</f>
        <v>4.2830061772241876</v>
      </c>
      <c r="R322" s="55">
        <f>Calculations!M295</f>
        <v>0</v>
      </c>
      <c r="S322" s="56">
        <f>Calculations!R295</f>
        <v>0</v>
      </c>
      <c r="T322" s="57">
        <f>Calculations!AA295</f>
        <v>0</v>
      </c>
      <c r="U322" s="56">
        <f>Calculations!AB295</f>
        <v>0</v>
      </c>
      <c r="V322" s="57">
        <f>Calculations!AC295</f>
        <v>0</v>
      </c>
      <c r="W322" s="56">
        <f>Calculations!AD295</f>
        <v>0</v>
      </c>
      <c r="X322" s="57">
        <f>Calculations!AE295</f>
        <v>5.2023924291832299E-3</v>
      </c>
      <c r="Y322" s="56">
        <f>Calculations!AF295</f>
        <v>0.57999028304675482</v>
      </c>
      <c r="Z322" s="55">
        <f>Calculations!Q295</f>
        <v>0.27369706441553532</v>
      </c>
      <c r="AA322" s="56">
        <f>Calculations!V295</f>
        <v>30.513199459725204</v>
      </c>
      <c r="AB322" s="57">
        <f>Calculations!AH295</f>
        <v>0</v>
      </c>
      <c r="AC322" s="56">
        <f>Calculations!AI295</f>
        <v>0</v>
      </c>
      <c r="AD322" s="56" t="s">
        <v>65</v>
      </c>
      <c r="AE322" s="58" t="s">
        <v>53</v>
      </c>
      <c r="AF322" s="39" t="s">
        <v>974</v>
      </c>
      <c r="AG322" s="59" t="s">
        <v>990</v>
      </c>
      <c r="AH322" s="59" t="s">
        <v>1005</v>
      </c>
      <c r="AI322" s="69" t="s">
        <v>1125</v>
      </c>
      <c r="AJ322" s="69" t="s">
        <v>1277</v>
      </c>
    </row>
    <row r="323" spans="2:36" ht="92.4" x14ac:dyDescent="0.25">
      <c r="B323" s="19" t="str">
        <f>Calculations!A296</f>
        <v>CfS:384</v>
      </c>
      <c r="C323" s="39" t="str">
        <f>Calculations!B296</f>
        <v>Land Southwest of B1090 and East of Stangate Hill B1043 (smaller site), Sawtry</v>
      </c>
      <c r="D323" s="39" t="str">
        <f>Calculations!C296</f>
        <v>Commercial</v>
      </c>
      <c r="E323" s="55">
        <f>Calculations!D296</f>
        <v>1.26325850818176</v>
      </c>
      <c r="F323" s="55">
        <f>Calculations!H296</f>
        <v>1.26325850818176</v>
      </c>
      <c r="G323" s="56">
        <f>Calculations!L296</f>
        <v>100</v>
      </c>
      <c r="H323" s="55">
        <f>Calculations!G296</f>
        <v>0</v>
      </c>
      <c r="I323" s="56">
        <f>Calculations!K296</f>
        <v>0</v>
      </c>
      <c r="J323" s="55">
        <f>Calculations!F296</f>
        <v>0</v>
      </c>
      <c r="K323" s="56">
        <f>Calculations!J296</f>
        <v>0</v>
      </c>
      <c r="L323" s="55">
        <f>Calculations!E296</f>
        <v>0</v>
      </c>
      <c r="M323" s="56">
        <f>Calculations!I296</f>
        <v>0</v>
      </c>
      <c r="N323" s="55">
        <f>Calculations!Q296</f>
        <v>0.42841773590759002</v>
      </c>
      <c r="O323" s="56">
        <f>Calculations!V296</f>
        <v>33.913702787897506</v>
      </c>
      <c r="P323" s="55">
        <f>Calculations!O296</f>
        <v>0.24052052279355202</v>
      </c>
      <c r="Q323" s="56">
        <f>Calculations!T296</f>
        <v>19.039691499069285</v>
      </c>
      <c r="R323" s="55">
        <f>Calculations!M296</f>
        <v>0.13343141626953001</v>
      </c>
      <c r="S323" s="56">
        <f>Calculations!R296</f>
        <v>10.562479128803275</v>
      </c>
      <c r="T323" s="57">
        <f>Calculations!AA296</f>
        <v>0</v>
      </c>
      <c r="U323" s="56">
        <f>Calculations!AB296</f>
        <v>0</v>
      </c>
      <c r="V323" s="57">
        <f>Calculations!AC296</f>
        <v>0</v>
      </c>
      <c r="W323" s="56">
        <f>Calculations!AD296</f>
        <v>0</v>
      </c>
      <c r="X323" s="57">
        <f>Calculations!AE296</f>
        <v>0</v>
      </c>
      <c r="Y323" s="56">
        <f>Calculations!AF296</f>
        <v>0</v>
      </c>
      <c r="Z323" s="55">
        <f>Calculations!Q296</f>
        <v>0.42841773590759002</v>
      </c>
      <c r="AA323" s="56">
        <f>Calculations!V296</f>
        <v>33.913702787897506</v>
      </c>
      <c r="AB323" s="57">
        <f>Calculations!AH296</f>
        <v>0</v>
      </c>
      <c r="AC323" s="56">
        <f>Calculations!AI296</f>
        <v>0</v>
      </c>
      <c r="AD323" s="56" t="s">
        <v>64</v>
      </c>
      <c r="AE323" s="58" t="s">
        <v>52</v>
      </c>
      <c r="AF323" s="39" t="s">
        <v>974</v>
      </c>
      <c r="AG323" s="59" t="s">
        <v>966</v>
      </c>
      <c r="AH323" s="59" t="s">
        <v>967</v>
      </c>
      <c r="AI323" s="45" t="s">
        <v>1429</v>
      </c>
      <c r="AJ323" s="45" t="s">
        <v>1430</v>
      </c>
    </row>
    <row r="324" spans="2:36" ht="303.60000000000002" x14ac:dyDescent="0.25">
      <c r="B324" s="41" t="str">
        <f>Calculations!A297</f>
        <v>CfS:385</v>
      </c>
      <c r="C324" s="49" t="str">
        <f>Calculations!B297</f>
        <v>Land North of Black Horse Industrial Estate (smaller site), Sawtry</v>
      </c>
      <c r="D324" s="49" t="str">
        <f>Calculations!C297</f>
        <v>Commercial</v>
      </c>
      <c r="E324" s="50">
        <f>Calculations!D297</f>
        <v>1.3492444326075399</v>
      </c>
      <c r="F324" s="50">
        <f>Calculations!H297</f>
        <v>1.3036262225061794</v>
      </c>
      <c r="G324" s="51">
        <f>Calculations!L297</f>
        <v>96.618981038654425</v>
      </c>
      <c r="H324" s="50">
        <f>Calculations!G297</f>
        <v>2.99949571137316E-2</v>
      </c>
      <c r="I324" s="51">
        <f>Calculations!K297</f>
        <v>2.2230928947220905</v>
      </c>
      <c r="J324" s="50">
        <f>Calculations!F297</f>
        <v>1.5623252987628801E-2</v>
      </c>
      <c r="K324" s="51">
        <f>Calculations!J297</f>
        <v>1.1579260666234816</v>
      </c>
      <c r="L324" s="50">
        <f>Calculations!E297</f>
        <v>0</v>
      </c>
      <c r="M324" s="51">
        <f>Calculations!I297</f>
        <v>0</v>
      </c>
      <c r="N324" s="50">
        <f>Calculations!Q297</f>
        <v>8.4753917653376906E-2</v>
      </c>
      <c r="O324" s="51">
        <f>Calculations!V297</f>
        <v>6.2815836482335605</v>
      </c>
      <c r="P324" s="50">
        <f>Calculations!O297</f>
        <v>4.6588790400115904E-2</v>
      </c>
      <c r="Q324" s="51">
        <f>Calculations!T297</f>
        <v>3.4529540588934466</v>
      </c>
      <c r="R324" s="50">
        <f>Calculations!M297</f>
        <v>3.2999667875760801E-2</v>
      </c>
      <c r="S324" s="51">
        <f>Calculations!R297</f>
        <v>2.4457887005682051</v>
      </c>
      <c r="T324" s="52">
        <f>Calculations!AA297</f>
        <v>0</v>
      </c>
      <c r="U324" s="51">
        <f>Calculations!AB297</f>
        <v>0</v>
      </c>
      <c r="V324" s="52">
        <f>Calculations!AC297</f>
        <v>3.01213270489824E-4</v>
      </c>
      <c r="W324" s="51">
        <f>Calculations!AD297</f>
        <v>2.2324588726128847E-2</v>
      </c>
      <c r="X324" s="52">
        <f>Calculations!AE297</f>
        <v>0</v>
      </c>
      <c r="Y324" s="51">
        <f>Calculations!AF297</f>
        <v>0</v>
      </c>
      <c r="Z324" s="50">
        <f>Calculations!Q297</f>
        <v>8.4753917653376906E-2</v>
      </c>
      <c r="AA324" s="51">
        <f>Calculations!V297</f>
        <v>6.2815836482335605</v>
      </c>
      <c r="AB324" s="52">
        <f>Calculations!AH297</f>
        <v>0</v>
      </c>
      <c r="AC324" s="51">
        <f>Calculations!AI297</f>
        <v>0</v>
      </c>
      <c r="AD324" s="51" t="s">
        <v>64</v>
      </c>
      <c r="AE324" s="53" t="s">
        <v>52</v>
      </c>
      <c r="AF324" s="49" t="s">
        <v>974</v>
      </c>
      <c r="AG324" s="54" t="s">
        <v>993</v>
      </c>
      <c r="AH324" s="54" t="s">
        <v>964</v>
      </c>
      <c r="AI324" s="98" t="s">
        <v>1230</v>
      </c>
      <c r="AJ324" s="95" t="s">
        <v>1438</v>
      </c>
    </row>
    <row r="325" spans="2:36" ht="198" x14ac:dyDescent="0.25">
      <c r="B325" s="41" t="str">
        <f>Calculations!A298</f>
        <v>CfS:39</v>
      </c>
      <c r="C325" s="49" t="str">
        <f>Calculations!B298</f>
        <v>Land West of 5 High Street, Hail Weston</v>
      </c>
      <c r="D325" s="49" t="str">
        <f>Calculations!C298</f>
        <v>Residential</v>
      </c>
      <c r="E325" s="50">
        <f>Calculations!D298</f>
        <v>0.62976525702625497</v>
      </c>
      <c r="F325" s="50">
        <f>Calculations!H298</f>
        <v>0.62976525702625497</v>
      </c>
      <c r="G325" s="51">
        <f>Calculations!L298</f>
        <v>100</v>
      </c>
      <c r="H325" s="50">
        <f>Calculations!G298</f>
        <v>0</v>
      </c>
      <c r="I325" s="51">
        <f>Calculations!K298</f>
        <v>0</v>
      </c>
      <c r="J325" s="50">
        <f>Calculations!F298</f>
        <v>0</v>
      </c>
      <c r="K325" s="51">
        <f>Calculations!J298</f>
        <v>0</v>
      </c>
      <c r="L325" s="50">
        <f>Calculations!E298</f>
        <v>0</v>
      </c>
      <c r="M325" s="51">
        <f>Calculations!I298</f>
        <v>0</v>
      </c>
      <c r="N325" s="50">
        <f>Calculations!Q298</f>
        <v>0</v>
      </c>
      <c r="O325" s="51">
        <f>Calculations!V298</f>
        <v>0</v>
      </c>
      <c r="P325" s="50">
        <f>Calculations!O298</f>
        <v>0</v>
      </c>
      <c r="Q325" s="51">
        <f>Calculations!T298</f>
        <v>0</v>
      </c>
      <c r="R325" s="50">
        <f>Calculations!M298</f>
        <v>0</v>
      </c>
      <c r="S325" s="51">
        <f>Calculations!R298</f>
        <v>0</v>
      </c>
      <c r="T325" s="52">
        <f>Calculations!AA298</f>
        <v>0</v>
      </c>
      <c r="U325" s="51">
        <f>Calculations!AB298</f>
        <v>0</v>
      </c>
      <c r="V325" s="52">
        <f>Calculations!AC298</f>
        <v>0</v>
      </c>
      <c r="W325" s="51">
        <f>Calculations!AD298</f>
        <v>0</v>
      </c>
      <c r="X325" s="52">
        <f>Calculations!AE298</f>
        <v>0</v>
      </c>
      <c r="Y325" s="51">
        <f>Calculations!AF298</f>
        <v>0</v>
      </c>
      <c r="Z325" s="50">
        <f>Calculations!Q298</f>
        <v>0</v>
      </c>
      <c r="AA325" s="51">
        <f>Calculations!V298</f>
        <v>0</v>
      </c>
      <c r="AB325" s="52">
        <f>Calculations!AH298</f>
        <v>0</v>
      </c>
      <c r="AC325" s="51">
        <f>Calculations!AI298</f>
        <v>0</v>
      </c>
      <c r="AD325" s="51" t="s">
        <v>67</v>
      </c>
      <c r="AE325" s="53" t="s">
        <v>53</v>
      </c>
      <c r="AF325" s="49" t="s">
        <v>954</v>
      </c>
      <c r="AG325" s="54" t="s">
        <v>1504</v>
      </c>
      <c r="AH325" s="54" t="s">
        <v>979</v>
      </c>
      <c r="AI325" s="94" t="s">
        <v>1373</v>
      </c>
      <c r="AJ325" s="95" t="s">
        <v>1374</v>
      </c>
    </row>
    <row r="326" spans="2:36" ht="66" x14ac:dyDescent="0.25">
      <c r="B326" s="19" t="str">
        <f>Calculations!A299</f>
        <v>CfS:40</v>
      </c>
      <c r="C326" s="39" t="str">
        <f>Calculations!B299</f>
        <v>Land North of New England, Hilton</v>
      </c>
      <c r="D326" s="39" t="str">
        <f>Calculations!C299</f>
        <v>Residential</v>
      </c>
      <c r="E326" s="55">
        <f>Calculations!D299</f>
        <v>3.4154560723318999</v>
      </c>
      <c r="F326" s="55">
        <f>Calculations!H299</f>
        <v>1.5954312087145242</v>
      </c>
      <c r="G326" s="56">
        <f>Calculations!L299</f>
        <v>46.71209861660568</v>
      </c>
      <c r="H326" s="55">
        <f>Calculations!G299</f>
        <v>1.8192523972149399</v>
      </c>
      <c r="I326" s="56">
        <f>Calculations!K299</f>
        <v>53.265284597053729</v>
      </c>
      <c r="J326" s="55">
        <f>Calculations!F299</f>
        <v>2.58220720252938E-4</v>
      </c>
      <c r="K326" s="56">
        <f>Calculations!J299</f>
        <v>7.5603584055653804E-3</v>
      </c>
      <c r="L326" s="55">
        <f>Calculations!E299</f>
        <v>5.1424568218280903E-4</v>
      </c>
      <c r="M326" s="56">
        <f>Calculations!I299</f>
        <v>1.5056427935016839E-2</v>
      </c>
      <c r="N326" s="55">
        <f>Calculations!Q299</f>
        <v>1.533057031129756</v>
      </c>
      <c r="O326" s="56">
        <f>Calculations!V299</f>
        <v>44.88586585987219</v>
      </c>
      <c r="P326" s="55">
        <f>Calculations!O299</f>
        <v>0.56528214902503304</v>
      </c>
      <c r="Q326" s="56">
        <f>Calculations!T299</f>
        <v>16.550707637679764</v>
      </c>
      <c r="R326" s="55">
        <f>Calculations!M299</f>
        <v>0.38930898126213798</v>
      </c>
      <c r="S326" s="56">
        <f>Calculations!R299</f>
        <v>11.398447909076388</v>
      </c>
      <c r="T326" s="57">
        <f>Calculations!AA299</f>
        <v>2.5361368595331398E-4</v>
      </c>
      <c r="U326" s="56">
        <f>Calculations!AB299</f>
        <v>7.4254705837911552E-3</v>
      </c>
      <c r="V326" s="57">
        <f>Calculations!AC299</f>
        <v>0.15016948809295</v>
      </c>
      <c r="W326" s="56">
        <f>Calculations!AD299</f>
        <v>4.396762391689081</v>
      </c>
      <c r="X326" s="57">
        <f>Calculations!AE299</f>
        <v>0.65412244770368</v>
      </c>
      <c r="Y326" s="56">
        <f>Calculations!AF299</f>
        <v>19.151833132992937</v>
      </c>
      <c r="Z326" s="55">
        <f>Calculations!Q299</f>
        <v>1.533057031129756</v>
      </c>
      <c r="AA326" s="56">
        <f>Calculations!V299</f>
        <v>44.88586585987219</v>
      </c>
      <c r="AB326" s="57">
        <f>Calculations!AH299</f>
        <v>0</v>
      </c>
      <c r="AC326" s="56">
        <f>Calculations!AI299</f>
        <v>0</v>
      </c>
      <c r="AD326" s="56" t="s">
        <v>64</v>
      </c>
      <c r="AE326" s="58" t="s">
        <v>53</v>
      </c>
      <c r="AF326" s="39" t="s">
        <v>978</v>
      </c>
      <c r="AG326" s="59" t="s">
        <v>955</v>
      </c>
      <c r="AH326" s="59" t="s">
        <v>996</v>
      </c>
      <c r="AI326" s="69" t="s">
        <v>1126</v>
      </c>
      <c r="AJ326" s="69" t="s">
        <v>1277</v>
      </c>
    </row>
    <row r="327" spans="2:36" ht="158.4" x14ac:dyDescent="0.25">
      <c r="B327" s="19" t="str">
        <f>Calculations!A300</f>
        <v>CfS:41</v>
      </c>
      <c r="C327" s="39" t="str">
        <f>Calculations!B300</f>
        <v>Land East of The Paddocks, Hilton</v>
      </c>
      <c r="D327" s="39" t="str">
        <f>Calculations!C300</f>
        <v>Residential</v>
      </c>
      <c r="E327" s="55">
        <f>Calculations!D300</f>
        <v>5.2892812004187801</v>
      </c>
      <c r="F327" s="55">
        <f>Calculations!H300</f>
        <v>5.2129675457267748</v>
      </c>
      <c r="G327" s="56">
        <f>Calculations!L300</f>
        <v>98.557201786020315</v>
      </c>
      <c r="H327" s="55">
        <f>Calculations!G300</f>
        <v>7.6313654692005295E-2</v>
      </c>
      <c r="I327" s="56">
        <f>Calculations!K300</f>
        <v>1.4427982139796829</v>
      </c>
      <c r="J327" s="55">
        <f>Calculations!F300</f>
        <v>0</v>
      </c>
      <c r="K327" s="56">
        <f>Calculations!J300</f>
        <v>0</v>
      </c>
      <c r="L327" s="55">
        <f>Calculations!E300</f>
        <v>0</v>
      </c>
      <c r="M327" s="56">
        <f>Calculations!I300</f>
        <v>0</v>
      </c>
      <c r="N327" s="55">
        <f>Calculations!Q300</f>
        <v>0.94982718785329412</v>
      </c>
      <c r="O327" s="56">
        <f>Calculations!V300</f>
        <v>17.957585385668118</v>
      </c>
      <c r="P327" s="55">
        <f>Calculations!O300</f>
        <v>0.69688416289291411</v>
      </c>
      <c r="Q327" s="56">
        <f>Calculations!T300</f>
        <v>13.175403925163559</v>
      </c>
      <c r="R327" s="55">
        <f>Calculations!M300</f>
        <v>0.55790470423821004</v>
      </c>
      <c r="S327" s="56">
        <f>Calculations!R300</f>
        <v>10.547835955366445</v>
      </c>
      <c r="T327" s="57">
        <f>Calculations!AA300</f>
        <v>0</v>
      </c>
      <c r="U327" s="56">
        <f>Calculations!AB300</f>
        <v>0</v>
      </c>
      <c r="V327" s="57">
        <f>Calculations!AC300</f>
        <v>0</v>
      </c>
      <c r="W327" s="56">
        <f>Calculations!AD300</f>
        <v>0</v>
      </c>
      <c r="X327" s="57">
        <f>Calculations!AE300</f>
        <v>0.40104931540605598</v>
      </c>
      <c r="Y327" s="56">
        <f>Calculations!AF300</f>
        <v>7.5823027781979677</v>
      </c>
      <c r="Z327" s="55">
        <f>Calculations!Q300</f>
        <v>0.94982718785329412</v>
      </c>
      <c r="AA327" s="56">
        <f>Calculations!V300</f>
        <v>17.957585385668118</v>
      </c>
      <c r="AB327" s="57">
        <f>Calculations!AH300</f>
        <v>0</v>
      </c>
      <c r="AC327" s="56">
        <f>Calculations!AI300</f>
        <v>0</v>
      </c>
      <c r="AD327" s="56" t="s">
        <v>64</v>
      </c>
      <c r="AE327" s="58" t="s">
        <v>53</v>
      </c>
      <c r="AF327" s="39" t="s">
        <v>974</v>
      </c>
      <c r="AG327" s="59" t="s">
        <v>989</v>
      </c>
      <c r="AH327" s="59" t="s">
        <v>1004</v>
      </c>
      <c r="AI327" s="69" t="s">
        <v>1257</v>
      </c>
      <c r="AJ327" s="70" t="s">
        <v>1277</v>
      </c>
    </row>
    <row r="328" spans="2:36" ht="158.4" x14ac:dyDescent="0.25">
      <c r="B328" s="19" t="str">
        <f>Calculations!A301</f>
        <v>CfS:42</v>
      </c>
      <c r="C328" s="39" t="str">
        <f>Calculations!B301</f>
        <v>Land West of Potton Road, Hilton</v>
      </c>
      <c r="D328" s="39" t="str">
        <f>Calculations!C301</f>
        <v>Residential</v>
      </c>
      <c r="E328" s="55">
        <f>Calculations!D301</f>
        <v>9.5294138990434796</v>
      </c>
      <c r="F328" s="55">
        <f>Calculations!H301</f>
        <v>9.5294138990434796</v>
      </c>
      <c r="G328" s="56">
        <f>Calculations!L301</f>
        <v>100</v>
      </c>
      <c r="H328" s="55">
        <f>Calculations!G301</f>
        <v>0</v>
      </c>
      <c r="I328" s="56">
        <f>Calculations!K301</f>
        <v>0</v>
      </c>
      <c r="J328" s="55">
        <f>Calculations!F301</f>
        <v>0</v>
      </c>
      <c r="K328" s="56">
        <f>Calculations!J301</f>
        <v>0</v>
      </c>
      <c r="L328" s="55">
        <f>Calculations!E301</f>
        <v>0</v>
      </c>
      <c r="M328" s="56">
        <f>Calculations!I301</f>
        <v>0</v>
      </c>
      <c r="N328" s="55">
        <f>Calculations!Q301</f>
        <v>2.7929894010538669</v>
      </c>
      <c r="O328" s="56">
        <f>Calculations!V301</f>
        <v>29.309141471273641</v>
      </c>
      <c r="P328" s="55">
        <f>Calculations!O301</f>
        <v>1.3960836298312669</v>
      </c>
      <c r="Q328" s="56">
        <f>Calculations!T301</f>
        <v>14.650257031771908</v>
      </c>
      <c r="R328" s="55">
        <f>Calculations!M301</f>
        <v>0.93917264525504895</v>
      </c>
      <c r="S328" s="56">
        <f>Calculations!R301</f>
        <v>9.8555132057945229</v>
      </c>
      <c r="T328" s="57">
        <f>Calculations!AA301</f>
        <v>0</v>
      </c>
      <c r="U328" s="56">
        <f>Calculations!AB301</f>
        <v>0</v>
      </c>
      <c r="V328" s="57">
        <f>Calculations!AC301</f>
        <v>0</v>
      </c>
      <c r="W328" s="56">
        <f>Calculations!AD301</f>
        <v>0</v>
      </c>
      <c r="X328" s="55">
        <f>Calculations!AE301</f>
        <v>4.2849715421689301E-4</v>
      </c>
      <c r="Y328" s="57">
        <f>Calculations!AF301</f>
        <v>4.4965740680012198E-3</v>
      </c>
      <c r="Z328" s="55">
        <f>Calculations!Q301</f>
        <v>2.7929894010538669</v>
      </c>
      <c r="AA328" s="56">
        <f>Calculations!V301</f>
        <v>29.309141471273641</v>
      </c>
      <c r="AB328" s="57">
        <f>Calculations!AH301</f>
        <v>0</v>
      </c>
      <c r="AC328" s="56">
        <f>Calculations!AI301</f>
        <v>0</v>
      </c>
      <c r="AD328" s="56" t="s">
        <v>64</v>
      </c>
      <c r="AE328" s="58" t="s">
        <v>53</v>
      </c>
      <c r="AF328" s="39" t="s">
        <v>974</v>
      </c>
      <c r="AG328" s="59" t="s">
        <v>989</v>
      </c>
      <c r="AH328" s="59" t="s">
        <v>1005</v>
      </c>
      <c r="AI328" s="69" t="s">
        <v>1383</v>
      </c>
      <c r="AJ328" s="75" t="s">
        <v>1277</v>
      </c>
    </row>
    <row r="329" spans="2:36" ht="158.4" x14ac:dyDescent="0.25">
      <c r="B329" s="19" t="str">
        <f>Calculations!A302</f>
        <v>CfS:43</v>
      </c>
      <c r="C329" s="39" t="str">
        <f>Calculations!B302</f>
        <v>Safefield Farm, North West of Alconbury Airfield</v>
      </c>
      <c r="D329" s="39" t="str">
        <f>Calculations!C302</f>
        <v>Mixed Use</v>
      </c>
      <c r="E329" s="55">
        <f>Calculations!D302</f>
        <v>266.70021908494402</v>
      </c>
      <c r="F329" s="55">
        <f>Calculations!H302</f>
        <v>266.70021908494402</v>
      </c>
      <c r="G329" s="56">
        <f>Calculations!L302</f>
        <v>100</v>
      </c>
      <c r="H329" s="55">
        <f>Calculations!G302</f>
        <v>0</v>
      </c>
      <c r="I329" s="56">
        <f>Calculations!K302</f>
        <v>0</v>
      </c>
      <c r="J329" s="55">
        <f>Calculations!F302</f>
        <v>0</v>
      </c>
      <c r="K329" s="56">
        <f>Calculations!J302</f>
        <v>0</v>
      </c>
      <c r="L329" s="55">
        <f>Calculations!E302</f>
        <v>0</v>
      </c>
      <c r="M329" s="56">
        <f>Calculations!I302</f>
        <v>0</v>
      </c>
      <c r="N329" s="55">
        <f>Calculations!Q302</f>
        <v>40.606644023946338</v>
      </c>
      <c r="O329" s="56">
        <f>Calculations!V302</f>
        <v>15.225575803150399</v>
      </c>
      <c r="P329" s="55">
        <f>Calculations!O302</f>
        <v>23.577889438490939</v>
      </c>
      <c r="Q329" s="56">
        <f>Calculations!T302</f>
        <v>8.8405962017531667</v>
      </c>
      <c r="R329" s="55">
        <f>Calculations!M302</f>
        <v>15.421036276183299</v>
      </c>
      <c r="S329" s="56">
        <f>Calculations!R302</f>
        <v>5.7821610829917232</v>
      </c>
      <c r="T329" s="57">
        <f>Calculations!AA302</f>
        <v>0</v>
      </c>
      <c r="U329" s="56">
        <f>Calculations!AB302</f>
        <v>0</v>
      </c>
      <c r="V329" s="57">
        <f>Calculations!AC302</f>
        <v>0</v>
      </c>
      <c r="W329" s="56">
        <f>Calculations!AD302</f>
        <v>0</v>
      </c>
      <c r="X329" s="57">
        <f>Calculations!AE302</f>
        <v>0</v>
      </c>
      <c r="Y329" s="56">
        <f>Calculations!AF302</f>
        <v>0</v>
      </c>
      <c r="Z329" s="55">
        <f>Calculations!Q302</f>
        <v>40.606644023946338</v>
      </c>
      <c r="AA329" s="56">
        <f>Calculations!V302</f>
        <v>15.225575803150399</v>
      </c>
      <c r="AB329" s="57">
        <f>Calculations!AH302</f>
        <v>0</v>
      </c>
      <c r="AC329" s="56">
        <f>Calculations!AI302</f>
        <v>0</v>
      </c>
      <c r="AD329" s="56" t="s">
        <v>64</v>
      </c>
      <c r="AE329" s="58" t="s">
        <v>53</v>
      </c>
      <c r="AF329" s="39" t="s">
        <v>974</v>
      </c>
      <c r="AG329" s="59" t="s">
        <v>966</v>
      </c>
      <c r="AH329" s="59" t="s">
        <v>967</v>
      </c>
      <c r="AI329" s="69" t="s">
        <v>1294</v>
      </c>
      <c r="AJ329" s="70" t="s">
        <v>1277</v>
      </c>
    </row>
    <row r="330" spans="2:36" ht="184.8" x14ac:dyDescent="0.25">
      <c r="B330" s="19" t="str">
        <f>Calculations!A303</f>
        <v>CfS:44</v>
      </c>
      <c r="C330" s="39" t="str">
        <f>Calculations!B303</f>
        <v>Land at Low Harthay and Woodhatch Farms (larger site), Brampton</v>
      </c>
      <c r="D330" s="39" t="str">
        <f>Calculations!C303</f>
        <v>Commercial</v>
      </c>
      <c r="E330" s="55">
        <f>Calculations!D303</f>
        <v>71.041498484540597</v>
      </c>
      <c r="F330" s="55">
        <f>Calculations!H303</f>
        <v>71.041498484540597</v>
      </c>
      <c r="G330" s="56">
        <f>Calculations!L303</f>
        <v>100</v>
      </c>
      <c r="H330" s="55">
        <f>Calculations!G303</f>
        <v>0</v>
      </c>
      <c r="I330" s="56">
        <f>Calculations!K303</f>
        <v>0</v>
      </c>
      <c r="J330" s="55">
        <f>Calculations!F303</f>
        <v>0</v>
      </c>
      <c r="K330" s="56">
        <f>Calculations!J303</f>
        <v>0</v>
      </c>
      <c r="L330" s="55">
        <f>Calculations!E303</f>
        <v>0</v>
      </c>
      <c r="M330" s="56">
        <f>Calculations!I303</f>
        <v>0</v>
      </c>
      <c r="N330" s="55">
        <f>Calculations!Q303</f>
        <v>13.268479802782069</v>
      </c>
      <c r="O330" s="56">
        <f>Calculations!V303</f>
        <v>18.677083234202101</v>
      </c>
      <c r="P330" s="55">
        <f>Calculations!O303</f>
        <v>10.459194288008829</v>
      </c>
      <c r="Q330" s="56">
        <f>Calculations!T303</f>
        <v>14.722654379657918</v>
      </c>
      <c r="R330" s="55">
        <f>Calculations!M303</f>
        <v>9.2175726694344799</v>
      </c>
      <c r="S330" s="56">
        <f>Calculations!R303</f>
        <v>12.974913066396429</v>
      </c>
      <c r="T330" s="57">
        <f>Calculations!AA303</f>
        <v>0</v>
      </c>
      <c r="U330" s="56">
        <f>Calculations!AB303</f>
        <v>0</v>
      </c>
      <c r="V330" s="57">
        <f>Calculations!AC303</f>
        <v>0</v>
      </c>
      <c r="W330" s="56">
        <f>Calculations!AD303</f>
        <v>0</v>
      </c>
      <c r="X330" s="57">
        <f>Calculations!AE303</f>
        <v>4.2456814868171901E-3</v>
      </c>
      <c r="Y330" s="56">
        <f>Calculations!AF303</f>
        <v>5.9763399947723459E-3</v>
      </c>
      <c r="Z330" s="55">
        <f>Calculations!Q303</f>
        <v>13.268479802782069</v>
      </c>
      <c r="AA330" s="56">
        <f>Calculations!V303</f>
        <v>18.677083234202101</v>
      </c>
      <c r="AB330" s="57">
        <f>Calculations!AH303</f>
        <v>0</v>
      </c>
      <c r="AC330" s="56">
        <f>Calculations!AI303</f>
        <v>0</v>
      </c>
      <c r="AD330" s="56" t="s">
        <v>64</v>
      </c>
      <c r="AE330" s="58" t="s">
        <v>52</v>
      </c>
      <c r="AF330" s="39" t="s">
        <v>974</v>
      </c>
      <c r="AG330" s="59" t="s">
        <v>989</v>
      </c>
      <c r="AH330" s="59" t="s">
        <v>1005</v>
      </c>
      <c r="AI330" s="69" t="s">
        <v>1300</v>
      </c>
      <c r="AJ330" s="70" t="s">
        <v>1277</v>
      </c>
    </row>
    <row r="331" spans="2:36" ht="158.4" x14ac:dyDescent="0.25">
      <c r="B331" s="19" t="str">
        <f>Calculations!A304</f>
        <v>CfS:45</v>
      </c>
      <c r="C331" s="39" t="str">
        <f>Calculations!B304</f>
        <v>Grafham Water Caravan and Motorhome Club Campsite</v>
      </c>
      <c r="D331" s="39" t="str">
        <f>Calculations!C304</f>
        <v>Mixed Use</v>
      </c>
      <c r="E331" s="55">
        <f>Calculations!D304</f>
        <v>4.4134033979327096</v>
      </c>
      <c r="F331" s="55">
        <f>Calculations!H304</f>
        <v>4.4134033979327096</v>
      </c>
      <c r="G331" s="56">
        <f>Calculations!L304</f>
        <v>100</v>
      </c>
      <c r="H331" s="55">
        <f>Calculations!G304</f>
        <v>0</v>
      </c>
      <c r="I331" s="56">
        <f>Calculations!K304</f>
        <v>0</v>
      </c>
      <c r="J331" s="55">
        <f>Calculations!F304</f>
        <v>0</v>
      </c>
      <c r="K331" s="56">
        <f>Calculations!J304</f>
        <v>0</v>
      </c>
      <c r="L331" s="55">
        <f>Calculations!E304</f>
        <v>0</v>
      </c>
      <c r="M331" s="56">
        <f>Calculations!I304</f>
        <v>0</v>
      </c>
      <c r="N331" s="55">
        <f>Calculations!Q304</f>
        <v>0.31284214760255147</v>
      </c>
      <c r="O331" s="56">
        <f>Calculations!V304</f>
        <v>7.0884557652058362</v>
      </c>
      <c r="P331" s="55">
        <f>Calculations!O304</f>
        <v>0.22012156922896969</v>
      </c>
      <c r="Q331" s="56">
        <f>Calculations!T304</f>
        <v>4.9875696686162252</v>
      </c>
      <c r="R331" s="55">
        <f>Calculations!M304</f>
        <v>0.14984238381970499</v>
      </c>
      <c r="S331" s="56">
        <f>Calculations!R304</f>
        <v>3.3951662766628794</v>
      </c>
      <c r="T331" s="57">
        <f>Calculations!AA304</f>
        <v>0</v>
      </c>
      <c r="U331" s="56">
        <f>Calculations!AB304</f>
        <v>0</v>
      </c>
      <c r="V331" s="57">
        <f>Calculations!AC304</f>
        <v>0</v>
      </c>
      <c r="W331" s="56">
        <f>Calculations!AD304</f>
        <v>0</v>
      </c>
      <c r="X331" s="57">
        <f>Calculations!AE304</f>
        <v>0</v>
      </c>
      <c r="Y331" s="56">
        <f>Calculations!AF304</f>
        <v>0</v>
      </c>
      <c r="Z331" s="55">
        <f>Calculations!Q304</f>
        <v>0.31284214760255147</v>
      </c>
      <c r="AA331" s="56">
        <f>Calculations!V304</f>
        <v>7.0884557652058362</v>
      </c>
      <c r="AB331" s="57">
        <f>Calculations!AH304</f>
        <v>0</v>
      </c>
      <c r="AC331" s="56">
        <f>Calculations!AI304</f>
        <v>0</v>
      </c>
      <c r="AD331" s="56" t="s">
        <v>64</v>
      </c>
      <c r="AE331" s="58" t="s">
        <v>53</v>
      </c>
      <c r="AF331" s="39" t="s">
        <v>974</v>
      </c>
      <c r="AG331" s="59" t="s">
        <v>966</v>
      </c>
      <c r="AH331" s="59" t="s">
        <v>967</v>
      </c>
      <c r="AI331" s="69" t="s">
        <v>1127</v>
      </c>
      <c r="AJ331" s="69" t="s">
        <v>1277</v>
      </c>
    </row>
    <row r="332" spans="2:36" ht="92.4" x14ac:dyDescent="0.25">
      <c r="B332" s="41" t="str">
        <f>Calculations!A305</f>
        <v>CfS:46</v>
      </c>
      <c r="C332" s="49" t="str">
        <f>Calculations!B305</f>
        <v>Galley Hill, Fenstanton</v>
      </c>
      <c r="D332" s="49" t="str">
        <f>Calculations!C305</f>
        <v>Commercial</v>
      </c>
      <c r="E332" s="50">
        <f>Calculations!D305</f>
        <v>61.992167153515901</v>
      </c>
      <c r="F332" s="50">
        <f>Calculations!H305</f>
        <v>25.68505827531639</v>
      </c>
      <c r="G332" s="51">
        <f>Calculations!L305</f>
        <v>41.432747804590434</v>
      </c>
      <c r="H332" s="50">
        <f>Calculations!G305</f>
        <v>0.94797282587356801</v>
      </c>
      <c r="I332" s="51">
        <f>Calculations!K305</f>
        <v>1.529181619874703</v>
      </c>
      <c r="J332" s="50">
        <f>Calculations!F305</f>
        <v>0.24143682574304301</v>
      </c>
      <c r="K332" s="51">
        <f>Calculations!J305</f>
        <v>0.38946343841336389</v>
      </c>
      <c r="L332" s="50">
        <f>Calculations!E305</f>
        <v>35.1176992265829</v>
      </c>
      <c r="M332" s="51">
        <f>Calculations!I305</f>
        <v>56.648607137121502</v>
      </c>
      <c r="N332" s="50">
        <f>Calculations!Q305</f>
        <v>3.4680893173866032</v>
      </c>
      <c r="O332" s="51">
        <f>Calculations!V305</f>
        <v>5.5943992227248822</v>
      </c>
      <c r="P332" s="50">
        <f>Calculations!O305</f>
        <v>0.4331366246795233</v>
      </c>
      <c r="Q332" s="51">
        <f>Calculations!T305</f>
        <v>0.6986957297474603</v>
      </c>
      <c r="R332" s="50">
        <f>Calculations!M305</f>
        <v>1.7534549157551298E-2</v>
      </c>
      <c r="S332" s="51">
        <f>Calculations!R305</f>
        <v>2.8285104332825092E-2</v>
      </c>
      <c r="T332" s="52">
        <f>Calculations!AA305</f>
        <v>0.20007574174357501</v>
      </c>
      <c r="U332" s="51">
        <f>Calculations!AB305</f>
        <v>0.32274358347258986</v>
      </c>
      <c r="V332" s="52">
        <f>Calculations!AC305</f>
        <v>6.8094316087746104E-2</v>
      </c>
      <c r="W332" s="51">
        <f>Calculations!AD305</f>
        <v>0.10984341928088914</v>
      </c>
      <c r="X332" s="52">
        <f>Calculations!AE305</f>
        <v>7.3234811006736705E-2</v>
      </c>
      <c r="Y332" s="51">
        <f>Calculations!AF305</f>
        <v>0.11813558771929976</v>
      </c>
      <c r="Z332" s="50">
        <f>Calculations!Q305</f>
        <v>3.4680893173866032</v>
      </c>
      <c r="AA332" s="51">
        <f>Calculations!V305</f>
        <v>5.5943992227248822</v>
      </c>
      <c r="AB332" s="52">
        <f>Calculations!AH305</f>
        <v>45.256985323919501</v>
      </c>
      <c r="AC332" s="51">
        <f>Calculations!AI305</f>
        <v>73.00436071519519</v>
      </c>
      <c r="AD332" s="51" t="s">
        <v>65</v>
      </c>
      <c r="AE332" s="53" t="s">
        <v>52</v>
      </c>
      <c r="AF332" s="49" t="s">
        <v>978</v>
      </c>
      <c r="AG332" s="54" t="s">
        <v>957</v>
      </c>
      <c r="AH332" s="54" t="s">
        <v>996</v>
      </c>
      <c r="AI332" s="94" t="s">
        <v>1511</v>
      </c>
      <c r="AJ332" s="95" t="s">
        <v>1339</v>
      </c>
    </row>
    <row r="333" spans="2:36" ht="382.8" x14ac:dyDescent="0.25">
      <c r="B333" s="19" t="str">
        <f>Calculations!A306</f>
        <v>CfS:47</v>
      </c>
      <c r="C333" s="39" t="str">
        <f>Calculations!B306</f>
        <v>Hungary Hall, West of A141, Wyton-on-the Hill</v>
      </c>
      <c r="D333" s="39" t="str">
        <f>Calculations!C306</f>
        <v>Mixed Use</v>
      </c>
      <c r="E333" s="55">
        <f>Calculations!D306</f>
        <v>383.510860778417</v>
      </c>
      <c r="F333" s="55">
        <f>Calculations!H306</f>
        <v>379.78203925657141</v>
      </c>
      <c r="G333" s="56">
        <f>Calculations!L306</f>
        <v>99.027714231018876</v>
      </c>
      <c r="H333" s="55">
        <f>Calculations!G306</f>
        <v>1.36465600026093</v>
      </c>
      <c r="I333" s="56">
        <f>Calculations!K306</f>
        <v>0.35583242609898191</v>
      </c>
      <c r="J333" s="55">
        <f>Calculations!F306</f>
        <v>0.76804809373657501</v>
      </c>
      <c r="K333" s="56">
        <f>Calculations!J306</f>
        <v>0.20026762532295897</v>
      </c>
      <c r="L333" s="55">
        <f>Calculations!E306</f>
        <v>1.5961174278480501</v>
      </c>
      <c r="M333" s="56">
        <f>Calculations!I306</f>
        <v>0.41618571755918193</v>
      </c>
      <c r="N333" s="55">
        <f>Calculations!Q306</f>
        <v>36.588176313282744</v>
      </c>
      <c r="O333" s="56">
        <f>Calculations!V306</f>
        <v>9.5403233793742501</v>
      </c>
      <c r="P333" s="55">
        <f>Calculations!O306</f>
        <v>21.824798027608448</v>
      </c>
      <c r="Q333" s="56">
        <f>Calculations!T306</f>
        <v>5.6907900817490207</v>
      </c>
      <c r="R333" s="55">
        <f>Calculations!M306</f>
        <v>14.782952097948799</v>
      </c>
      <c r="S333" s="56">
        <f>Calculations!R306</f>
        <v>3.8546371458538746</v>
      </c>
      <c r="T333" s="57">
        <f>Calculations!AA306</f>
        <v>0.26914563921026002</v>
      </c>
      <c r="U333" s="56">
        <f>Calculations!AB306</f>
        <v>7.0179404740708412E-2</v>
      </c>
      <c r="V333" s="57">
        <f>Calculations!AC306</f>
        <v>8.3906273929022404E-2</v>
      </c>
      <c r="W333" s="56">
        <f>Calculations!AD306</f>
        <v>2.1878460953808909E-2</v>
      </c>
      <c r="X333" s="57">
        <f>Calculations!AE306</f>
        <v>0.11783349236625699</v>
      </c>
      <c r="Y333" s="56">
        <f>Calculations!AF306</f>
        <v>3.0724942737498703E-2</v>
      </c>
      <c r="Z333" s="55">
        <f>Calculations!Q306</f>
        <v>36.588176313282744</v>
      </c>
      <c r="AA333" s="56">
        <f>Calculations!V306</f>
        <v>9.5403233793742501</v>
      </c>
      <c r="AB333" s="57">
        <f>Calculations!AH306</f>
        <v>1.65146323923743</v>
      </c>
      <c r="AC333" s="56">
        <f>Calculations!AI306</f>
        <v>0.43061707193518156</v>
      </c>
      <c r="AD333" s="56" t="s">
        <v>65</v>
      </c>
      <c r="AE333" s="58" t="s">
        <v>53</v>
      </c>
      <c r="AF333" s="39" t="s">
        <v>978</v>
      </c>
      <c r="AG333" s="59" t="s">
        <v>957</v>
      </c>
      <c r="AH333" s="59" t="s">
        <v>996</v>
      </c>
      <c r="AI333" s="70" t="s">
        <v>1489</v>
      </c>
      <c r="AJ333" s="70" t="s">
        <v>1277</v>
      </c>
    </row>
    <row r="334" spans="2:36" ht="52.8" x14ac:dyDescent="0.25">
      <c r="B334" s="19" t="str">
        <f>Calculations!A307</f>
        <v>CfS:48</v>
      </c>
      <c r="C334" s="39" t="str">
        <f>Calculations!B307</f>
        <v>Land off Gore Tree Road, Hemingford Grey</v>
      </c>
      <c r="D334" s="39" t="str">
        <f>Calculations!C307</f>
        <v>Residential</v>
      </c>
      <c r="E334" s="55">
        <f>Calculations!D307</f>
        <v>2.1290895926388398</v>
      </c>
      <c r="F334" s="55">
        <f>Calculations!H307</f>
        <v>1.376428785294119E-2</v>
      </c>
      <c r="G334" s="56">
        <f>Calculations!L307</f>
        <v>0.64648701964117128</v>
      </c>
      <c r="H334" s="55">
        <f>Calculations!G307</f>
        <v>6.5758616025454505E-2</v>
      </c>
      <c r="I334" s="56">
        <f>Calculations!K307</f>
        <v>3.0885790928108316</v>
      </c>
      <c r="J334" s="55">
        <f>Calculations!F307</f>
        <v>0.123922942302194</v>
      </c>
      <c r="K334" s="56">
        <f>Calculations!J307</f>
        <v>5.8204663030925445</v>
      </c>
      <c r="L334" s="55">
        <f>Calculations!E307</f>
        <v>1.9256437464582501</v>
      </c>
      <c r="M334" s="56">
        <f>Calculations!I307</f>
        <v>90.444467584455452</v>
      </c>
      <c r="N334" s="55">
        <f>Calculations!Q307</f>
        <v>1.894523458593635</v>
      </c>
      <c r="O334" s="56">
        <f>Calculations!V307</f>
        <v>88.982796456466701</v>
      </c>
      <c r="P334" s="55">
        <f>Calculations!O307</f>
        <v>2.6086672435785101E-2</v>
      </c>
      <c r="Q334" s="56">
        <f>Calculations!T307</f>
        <v>1.2252501034234409</v>
      </c>
      <c r="R334" s="55">
        <f>Calculations!M307</f>
        <v>0</v>
      </c>
      <c r="S334" s="56">
        <f>Calculations!R307</f>
        <v>0</v>
      </c>
      <c r="T334" s="57">
        <f>Calculations!AA307</f>
        <v>0</v>
      </c>
      <c r="U334" s="56">
        <f>Calculations!AB307</f>
        <v>0</v>
      </c>
      <c r="V334" s="57">
        <f>Calculations!AC307</f>
        <v>3.1767305127315897E-2</v>
      </c>
      <c r="W334" s="56">
        <f>Calculations!AD307</f>
        <v>1.4920605143695624</v>
      </c>
      <c r="X334" s="57">
        <f>Calculations!AE307</f>
        <v>0</v>
      </c>
      <c r="Y334" s="56">
        <f>Calculations!AF307</f>
        <v>0</v>
      </c>
      <c r="Z334" s="55">
        <f>Calculations!Q307</f>
        <v>1.894523458593635</v>
      </c>
      <c r="AA334" s="56">
        <f>Calculations!V307</f>
        <v>88.982796456466701</v>
      </c>
      <c r="AB334" s="57">
        <f>Calculations!AH307</f>
        <v>2.1290895926388398</v>
      </c>
      <c r="AC334" s="56">
        <f>Calculations!AI307</f>
        <v>100</v>
      </c>
      <c r="AD334" s="56" t="s">
        <v>65</v>
      </c>
      <c r="AE334" s="58" t="s">
        <v>53</v>
      </c>
      <c r="AF334" s="39" t="s">
        <v>978</v>
      </c>
      <c r="AG334" s="59" t="s">
        <v>957</v>
      </c>
      <c r="AH334" s="59" t="s">
        <v>996</v>
      </c>
      <c r="AI334" s="45" t="s">
        <v>1128</v>
      </c>
      <c r="AJ334" s="69" t="s">
        <v>1274</v>
      </c>
    </row>
    <row r="335" spans="2:36" ht="52.8" x14ac:dyDescent="0.25">
      <c r="B335" s="19" t="str">
        <f>Calculations!A308</f>
        <v>CfS:49</v>
      </c>
      <c r="C335" s="39" t="str">
        <f>Calculations!B308</f>
        <v>Land South of Marsh Lane and East of Long Lane, Hemingford Grey</v>
      </c>
      <c r="D335" s="39" t="str">
        <f>Calculations!C308</f>
        <v>Residential</v>
      </c>
      <c r="E335" s="55">
        <f>Calculations!D308</f>
        <v>4.8431144148452097</v>
      </c>
      <c r="F335" s="55">
        <f>Calculations!H308</f>
        <v>0.36510030326539256</v>
      </c>
      <c r="G335" s="56">
        <f>Calculations!L308</f>
        <v>7.5385438375413951</v>
      </c>
      <c r="H335" s="55">
        <f>Calculations!G308</f>
        <v>0.82634000321779699</v>
      </c>
      <c r="I335" s="56">
        <f>Calculations!K308</f>
        <v>17.06216150262491</v>
      </c>
      <c r="J335" s="55">
        <f>Calculations!F308</f>
        <v>3.6516741083620201</v>
      </c>
      <c r="K335" s="56">
        <f>Calculations!J308</f>
        <v>75.3992946598337</v>
      </c>
      <c r="L335" s="55">
        <f>Calculations!E308</f>
        <v>0</v>
      </c>
      <c r="M335" s="56">
        <f>Calculations!I308</f>
        <v>0</v>
      </c>
      <c r="N335" s="55">
        <f>Calculations!Q308</f>
        <v>0.2196824750335088</v>
      </c>
      <c r="O335" s="56">
        <f>Calculations!V308</f>
        <v>4.5359753294312801</v>
      </c>
      <c r="P335" s="55">
        <f>Calculations!O308</f>
        <v>3.1212029093765799E-2</v>
      </c>
      <c r="Q335" s="56">
        <f>Calculations!T308</f>
        <v>0.64446193957537057</v>
      </c>
      <c r="R335" s="55">
        <f>Calculations!M308</f>
        <v>0</v>
      </c>
      <c r="S335" s="56">
        <f>Calculations!R308</f>
        <v>0</v>
      </c>
      <c r="T335" s="57">
        <f>Calculations!AA308</f>
        <v>0</v>
      </c>
      <c r="U335" s="56">
        <f>Calculations!AB308</f>
        <v>0</v>
      </c>
      <c r="V335" s="57">
        <f>Calculations!AC308</f>
        <v>0.74720980633207301</v>
      </c>
      <c r="W335" s="56">
        <f>Calculations!AD308</f>
        <v>15.428291432506958</v>
      </c>
      <c r="X335" s="57">
        <f>Calculations!AE308</f>
        <v>0</v>
      </c>
      <c r="Y335" s="56">
        <f>Calculations!AF308</f>
        <v>0</v>
      </c>
      <c r="Z335" s="55">
        <f>Calculations!Q308</f>
        <v>0.2196824750335088</v>
      </c>
      <c r="AA335" s="56">
        <f>Calculations!V308</f>
        <v>4.5359753294312801</v>
      </c>
      <c r="AB335" s="57">
        <f>Calculations!AH308</f>
        <v>4.8431144148452097</v>
      </c>
      <c r="AC335" s="56">
        <f>Calculations!AI308</f>
        <v>100</v>
      </c>
      <c r="AD335" s="56" t="s">
        <v>65</v>
      </c>
      <c r="AE335" s="58" t="s">
        <v>53</v>
      </c>
      <c r="AF335" s="39" t="s">
        <v>974</v>
      </c>
      <c r="AG335" s="59" t="s">
        <v>985</v>
      </c>
      <c r="AH335" s="59" t="s">
        <v>964</v>
      </c>
      <c r="AI335" s="45" t="s">
        <v>1129</v>
      </c>
      <c r="AJ335" s="69" t="s">
        <v>1274</v>
      </c>
    </row>
    <row r="336" spans="2:36" ht="92.4" x14ac:dyDescent="0.25">
      <c r="B336" s="19" t="str">
        <f>Calculations!A309</f>
        <v>CfS:51</v>
      </c>
      <c r="C336" s="39" t="str">
        <f>Calculations!B309</f>
        <v>Goldthorns, Stilton</v>
      </c>
      <c r="D336" s="39" t="str">
        <f>Calculations!C309</f>
        <v>Residential</v>
      </c>
      <c r="E336" s="55">
        <f>Calculations!D309</f>
        <v>0.43022433028551699</v>
      </c>
      <c r="F336" s="55">
        <f>Calculations!H309</f>
        <v>0.43022433028551699</v>
      </c>
      <c r="G336" s="56">
        <f>Calculations!L309</f>
        <v>100</v>
      </c>
      <c r="H336" s="55">
        <f>Calculations!G309</f>
        <v>0</v>
      </c>
      <c r="I336" s="56">
        <f>Calculations!K309</f>
        <v>0</v>
      </c>
      <c r="J336" s="55">
        <f>Calculations!F309</f>
        <v>0</v>
      </c>
      <c r="K336" s="56">
        <f>Calculations!J309</f>
        <v>0</v>
      </c>
      <c r="L336" s="55">
        <f>Calculations!E309</f>
        <v>0</v>
      </c>
      <c r="M336" s="56">
        <f>Calculations!I309</f>
        <v>0</v>
      </c>
      <c r="N336" s="55">
        <f>Calculations!Q309</f>
        <v>9.2582567468486365E-2</v>
      </c>
      <c r="O336" s="56">
        <f>Calculations!V309</f>
        <v>21.519602902756393</v>
      </c>
      <c r="P336" s="55">
        <f>Calculations!O309</f>
        <v>7.2382977393597604E-3</v>
      </c>
      <c r="Q336" s="56">
        <f>Calculations!T309</f>
        <v>1.6824473256907828</v>
      </c>
      <c r="R336" s="55">
        <f>Calculations!M309</f>
        <v>0</v>
      </c>
      <c r="S336" s="56">
        <f>Calculations!R309</f>
        <v>0</v>
      </c>
      <c r="T336" s="57">
        <f>Calculations!AA309</f>
        <v>0</v>
      </c>
      <c r="U336" s="56">
        <f>Calculations!AB309</f>
        <v>0</v>
      </c>
      <c r="V336" s="57">
        <f>Calculations!AC309</f>
        <v>0</v>
      </c>
      <c r="W336" s="56">
        <f>Calculations!AD309</f>
        <v>0</v>
      </c>
      <c r="X336" s="57">
        <f>Calculations!AE309</f>
        <v>0</v>
      </c>
      <c r="Y336" s="56">
        <f>Calculations!AF309</f>
        <v>0</v>
      </c>
      <c r="Z336" s="55">
        <f>Calculations!Q309</f>
        <v>9.2582567468486365E-2</v>
      </c>
      <c r="AA336" s="56">
        <f>Calculations!V309</f>
        <v>21.519602902756393</v>
      </c>
      <c r="AB336" s="57">
        <f>Calculations!AH309</f>
        <v>0</v>
      </c>
      <c r="AC336" s="56">
        <f>Calculations!AI309</f>
        <v>0</v>
      </c>
      <c r="AD336" s="56" t="s">
        <v>64</v>
      </c>
      <c r="AE336" s="58" t="s">
        <v>53</v>
      </c>
      <c r="AF336" s="39" t="s">
        <v>974</v>
      </c>
      <c r="AG336" s="59" t="s">
        <v>966</v>
      </c>
      <c r="AH336" s="59" t="s">
        <v>967</v>
      </c>
      <c r="AI336" s="66" t="s">
        <v>1258</v>
      </c>
      <c r="AJ336" s="66" t="s">
        <v>1277</v>
      </c>
    </row>
    <row r="337" spans="2:36" ht="237.6" x14ac:dyDescent="0.25">
      <c r="B337" s="41" t="str">
        <f>Calculations!A310</f>
        <v>CfS:52</v>
      </c>
      <c r="C337" s="49" t="str">
        <f>Calculations!B310</f>
        <v>Land East of Glatton Road and North of Brookside Industrial Estate, Sawtry</v>
      </c>
      <c r="D337" s="49" t="str">
        <f>Calculations!C310</f>
        <v>Residential</v>
      </c>
      <c r="E337" s="50">
        <f>Calculations!D310</f>
        <v>6.7966273222438103</v>
      </c>
      <c r="F337" s="50">
        <f>Calculations!H310</f>
        <v>5.6033425922390077</v>
      </c>
      <c r="G337" s="51">
        <f>Calculations!L310</f>
        <v>82.442987184254548</v>
      </c>
      <c r="H337" s="50">
        <f>Calculations!G310</f>
        <v>0.23546714664471699</v>
      </c>
      <c r="I337" s="51">
        <f>Calculations!K310</f>
        <v>3.4644704716129828</v>
      </c>
      <c r="J337" s="50">
        <f>Calculations!F310</f>
        <v>9.7624924812617198E-2</v>
      </c>
      <c r="K337" s="51">
        <f>Calculations!J310</f>
        <v>1.4363730742321725</v>
      </c>
      <c r="L337" s="50">
        <f>Calculations!E310</f>
        <v>0.86019265854746896</v>
      </c>
      <c r="M337" s="51">
        <f>Calculations!I310</f>
        <v>12.656169269900303</v>
      </c>
      <c r="N337" s="50">
        <f>Calculations!Q310</f>
        <v>1.7377841641996949</v>
      </c>
      <c r="O337" s="51">
        <f>Calculations!V310</f>
        <v>25.568330906011631</v>
      </c>
      <c r="P337" s="50">
        <f>Calculations!O310</f>
        <v>1.378413461589759</v>
      </c>
      <c r="Q337" s="51">
        <f>Calculations!T310</f>
        <v>20.2808451344467</v>
      </c>
      <c r="R337" s="50">
        <f>Calculations!M310</f>
        <v>0.98784467542686105</v>
      </c>
      <c r="S337" s="51">
        <f>Calculations!R310</f>
        <v>14.534336349351845</v>
      </c>
      <c r="T337" s="52">
        <f>Calculations!AA310</f>
        <v>2.5594053045433201E-2</v>
      </c>
      <c r="U337" s="51">
        <f>Calculations!AB310</f>
        <v>0.37656990492431014</v>
      </c>
      <c r="V337" s="52">
        <f>Calculations!AC310</f>
        <v>2.0414215998764799E-2</v>
      </c>
      <c r="W337" s="51">
        <f>Calculations!AD310</f>
        <v>0.30035803098918973</v>
      </c>
      <c r="X337" s="52">
        <f>Calculations!AE310</f>
        <v>0</v>
      </c>
      <c r="Y337" s="51">
        <f>Calculations!AF310</f>
        <v>0</v>
      </c>
      <c r="Z337" s="50">
        <f>Calculations!Q310</f>
        <v>1.7377841641996949</v>
      </c>
      <c r="AA337" s="51">
        <f>Calculations!V310</f>
        <v>25.568330906011631</v>
      </c>
      <c r="AB337" s="52">
        <f>Calculations!AH310</f>
        <v>0</v>
      </c>
      <c r="AC337" s="51">
        <f>Calculations!AI310</f>
        <v>0</v>
      </c>
      <c r="AD337" s="51" t="s">
        <v>64</v>
      </c>
      <c r="AE337" s="53" t="s">
        <v>53</v>
      </c>
      <c r="AF337" s="49" t="s">
        <v>978</v>
      </c>
      <c r="AG337" s="54" t="s">
        <v>955</v>
      </c>
      <c r="AH337" s="54" t="s">
        <v>996</v>
      </c>
      <c r="AI337" s="45" t="s">
        <v>1231</v>
      </c>
      <c r="AJ337" s="95" t="s">
        <v>1435</v>
      </c>
    </row>
    <row r="338" spans="2:36" ht="79.2" x14ac:dyDescent="0.25">
      <c r="B338" s="41" t="str">
        <f>Calculations!A311</f>
        <v>CfS:53</v>
      </c>
      <c r="C338" s="49" t="str">
        <f>Calculations!B311</f>
        <v>Ramsey Forty Foot Village rural mooring, Ramsey Forty Foot</v>
      </c>
      <c r="D338" s="49" t="str">
        <f>Calculations!C311</f>
        <v>Natural/Open Space</v>
      </c>
      <c r="E338" s="50">
        <f>Calculations!D311</f>
        <v>1.38671927678368</v>
      </c>
      <c r="F338" s="50">
        <f>Calculations!H311</f>
        <v>0.43049118459000135</v>
      </c>
      <c r="G338" s="51">
        <f>Calculations!L311</f>
        <v>31.043859546574648</v>
      </c>
      <c r="H338" s="50">
        <f>Calculations!G311</f>
        <v>3.7439016439963599E-2</v>
      </c>
      <c r="I338" s="51">
        <f>Calculations!K311</f>
        <v>2.6998266387987817</v>
      </c>
      <c r="J338" s="50">
        <f>Calculations!F311</f>
        <v>0.153790409029636</v>
      </c>
      <c r="K338" s="51">
        <f>Calculations!J311</f>
        <v>11.090233733992175</v>
      </c>
      <c r="L338" s="50">
        <f>Calculations!E311</f>
        <v>0.76499866672407901</v>
      </c>
      <c r="M338" s="51">
        <f>Calculations!I311</f>
        <v>55.166080080634394</v>
      </c>
      <c r="N338" s="50">
        <f>Calculations!Q311</f>
        <v>2.00075364232121E-2</v>
      </c>
      <c r="O338" s="51">
        <f>Calculations!V311</f>
        <v>1.4427964446861266</v>
      </c>
      <c r="P338" s="50">
        <f>Calculations!O311</f>
        <v>0</v>
      </c>
      <c r="Q338" s="51">
        <f>Calculations!T311</f>
        <v>0</v>
      </c>
      <c r="R338" s="50">
        <f>Calculations!M311</f>
        <v>0</v>
      </c>
      <c r="S338" s="51">
        <f>Calculations!R311</f>
        <v>0</v>
      </c>
      <c r="T338" s="52">
        <f>Calculations!AA311</f>
        <v>0</v>
      </c>
      <c r="U338" s="51">
        <f>Calculations!AB311</f>
        <v>0</v>
      </c>
      <c r="V338" s="52">
        <f>Calculations!AC311</f>
        <v>0.127650518200073</v>
      </c>
      <c r="W338" s="51">
        <f>Calculations!AD311</f>
        <v>9.2052169705278946</v>
      </c>
      <c r="X338" s="52">
        <f>Calculations!AE311</f>
        <v>4.0015110853128098E-4</v>
      </c>
      <c r="Y338" s="51">
        <f>Calculations!AF311</f>
        <v>2.8855956301363377E-2</v>
      </c>
      <c r="Z338" s="50">
        <f>Calculations!Q311</f>
        <v>2.00075364232121E-2</v>
      </c>
      <c r="AA338" s="51">
        <f>Calculations!V311</f>
        <v>1.4427964446861266</v>
      </c>
      <c r="AB338" s="52">
        <f>Calculations!AH311</f>
        <v>0.419591944828416</v>
      </c>
      <c r="AC338" s="51">
        <f>Calculations!AI311</f>
        <v>30.257886498960801</v>
      </c>
      <c r="AD338" s="51" t="s">
        <v>65</v>
      </c>
      <c r="AE338" s="53" t="s">
        <v>950</v>
      </c>
      <c r="AF338" s="49" t="s">
        <v>974</v>
      </c>
      <c r="AG338" s="54" t="s">
        <v>997</v>
      </c>
      <c r="AH338" s="54" t="s">
        <v>981</v>
      </c>
      <c r="AI338" s="48" t="s">
        <v>1412</v>
      </c>
      <c r="AJ338" s="95" t="s">
        <v>1413</v>
      </c>
    </row>
    <row r="339" spans="2:36" ht="66" x14ac:dyDescent="0.25">
      <c r="B339" s="19" t="str">
        <f>Calculations!A312</f>
        <v>CfS:54</v>
      </c>
      <c r="C339" s="39" t="str">
        <f>Calculations!B312</f>
        <v>Eaton Bank (northern section), North of Kimbolton Road, Hail Weston</v>
      </c>
      <c r="D339" s="39" t="str">
        <f>Calculations!C312</f>
        <v>Mixed Use</v>
      </c>
      <c r="E339" s="55">
        <f>Calculations!D312</f>
        <v>16.1317651072948</v>
      </c>
      <c r="F339" s="55">
        <f>Calculations!H312</f>
        <v>16.1317651072948</v>
      </c>
      <c r="G339" s="56">
        <f>Calculations!L312</f>
        <v>100</v>
      </c>
      <c r="H339" s="55">
        <f>Calculations!G312</f>
        <v>0</v>
      </c>
      <c r="I339" s="56">
        <f>Calculations!K312</f>
        <v>0</v>
      </c>
      <c r="J339" s="55">
        <f>Calculations!F312</f>
        <v>0</v>
      </c>
      <c r="K339" s="56">
        <f>Calculations!J312</f>
        <v>0</v>
      </c>
      <c r="L339" s="55">
        <f>Calculations!E312</f>
        <v>0</v>
      </c>
      <c r="M339" s="56">
        <f>Calculations!I312</f>
        <v>0</v>
      </c>
      <c r="N339" s="55">
        <f>Calculations!Q312</f>
        <v>0.756971190151561</v>
      </c>
      <c r="O339" s="56">
        <f>Calculations!V312</f>
        <v>4.6924263099346639</v>
      </c>
      <c r="P339" s="55">
        <f>Calculations!O312</f>
        <v>0.379756206311539</v>
      </c>
      <c r="Q339" s="56">
        <f>Calculations!T312</f>
        <v>2.3540896100688502</v>
      </c>
      <c r="R339" s="55">
        <f>Calculations!M312</f>
        <v>0.200609618515665</v>
      </c>
      <c r="S339" s="56">
        <f>Calculations!R312</f>
        <v>1.2435689286409777</v>
      </c>
      <c r="T339" s="57">
        <f>Calculations!AA312</f>
        <v>0</v>
      </c>
      <c r="U339" s="56">
        <f>Calculations!AB312</f>
        <v>0</v>
      </c>
      <c r="V339" s="57">
        <f>Calculations!AC312</f>
        <v>0</v>
      </c>
      <c r="W339" s="56">
        <f>Calculations!AD312</f>
        <v>0</v>
      </c>
      <c r="X339" s="57">
        <f>Calculations!AE312</f>
        <v>0</v>
      </c>
      <c r="Y339" s="56">
        <f>Calculations!AF312</f>
        <v>0</v>
      </c>
      <c r="Z339" s="55">
        <f>Calculations!Q312</f>
        <v>0.756971190151561</v>
      </c>
      <c r="AA339" s="56">
        <f>Calculations!V312</f>
        <v>4.6924263099346639</v>
      </c>
      <c r="AB339" s="57">
        <f>Calculations!AH312</f>
        <v>0</v>
      </c>
      <c r="AC339" s="56">
        <f>Calculations!AI312</f>
        <v>0</v>
      </c>
      <c r="AD339" s="56" t="s">
        <v>67</v>
      </c>
      <c r="AE339" s="58" t="s">
        <v>53</v>
      </c>
      <c r="AF339" s="39" t="s">
        <v>974</v>
      </c>
      <c r="AG339" s="59" t="s">
        <v>969</v>
      </c>
      <c r="AH339" s="59" t="s">
        <v>967</v>
      </c>
      <c r="AI339" s="45" t="s">
        <v>1130</v>
      </c>
      <c r="AJ339" s="69" t="s">
        <v>1277</v>
      </c>
    </row>
    <row r="340" spans="2:36" ht="66" x14ac:dyDescent="0.25">
      <c r="B340" s="19" t="str">
        <f>Calculations!A313</f>
        <v>CfS:55</v>
      </c>
      <c r="C340" s="39" t="str">
        <f>Calculations!B313</f>
        <v>Somersham Town Football Club and land to the south of the Football Club, Somersham</v>
      </c>
      <c r="D340" s="39" t="str">
        <f>Calculations!C313</f>
        <v>Mixed Use</v>
      </c>
      <c r="E340" s="55">
        <f>Calculations!D313</f>
        <v>4.48670279681824</v>
      </c>
      <c r="F340" s="55">
        <f>Calculations!H313</f>
        <v>0.52914538073354589</v>
      </c>
      <c r="G340" s="56">
        <f>Calculations!L313</f>
        <v>11.79363565397715</v>
      </c>
      <c r="H340" s="55">
        <f>Calculations!G313</f>
        <v>0.245952167631624</v>
      </c>
      <c r="I340" s="56">
        <f>Calculations!K313</f>
        <v>5.4818020887419108</v>
      </c>
      <c r="J340" s="55">
        <f>Calculations!F313</f>
        <v>3.7116052484530702</v>
      </c>
      <c r="K340" s="56">
        <f>Calculations!J313</f>
        <v>82.724562257280937</v>
      </c>
      <c r="L340" s="55">
        <f>Calculations!E313</f>
        <v>0</v>
      </c>
      <c r="M340" s="56">
        <f>Calculations!I313</f>
        <v>0</v>
      </c>
      <c r="N340" s="55">
        <f>Calculations!Q313</f>
        <v>4.093731463223544</v>
      </c>
      <c r="O340" s="56">
        <f>Calculations!V313</f>
        <v>91.241422679626268</v>
      </c>
      <c r="P340" s="55">
        <f>Calculations!O313</f>
        <v>3.863080970063768</v>
      </c>
      <c r="Q340" s="56">
        <f>Calculations!T313</f>
        <v>86.100665566778446</v>
      </c>
      <c r="R340" s="55">
        <f>Calculations!M313</f>
        <v>3.5664645763496901</v>
      </c>
      <c r="S340" s="56">
        <f>Calculations!R313</f>
        <v>79.48965505089528</v>
      </c>
      <c r="T340" s="57">
        <f>Calculations!AA313</f>
        <v>0</v>
      </c>
      <c r="U340" s="56">
        <f>Calculations!AB313</f>
        <v>0</v>
      </c>
      <c r="V340" s="57">
        <f>Calculations!AC313</f>
        <v>0.10070090742351</v>
      </c>
      <c r="W340" s="56">
        <f>Calculations!AD313</f>
        <v>2.2444300856059014</v>
      </c>
      <c r="X340" s="57">
        <f>Calculations!AE313</f>
        <v>0.103242089577739</v>
      </c>
      <c r="Y340" s="56">
        <f>Calculations!AF313</f>
        <v>2.3010681619240185</v>
      </c>
      <c r="Z340" s="55">
        <f>Calculations!Q313</f>
        <v>4.093731463223544</v>
      </c>
      <c r="AA340" s="56">
        <f>Calculations!V313</f>
        <v>91.241422679626268</v>
      </c>
      <c r="AB340" s="57">
        <f>Calculations!AH313</f>
        <v>0</v>
      </c>
      <c r="AC340" s="56">
        <f>Calculations!AI313</f>
        <v>0</v>
      </c>
      <c r="AD340" s="56" t="s">
        <v>64</v>
      </c>
      <c r="AE340" s="58" t="s">
        <v>53</v>
      </c>
      <c r="AF340" s="39" t="s">
        <v>974</v>
      </c>
      <c r="AG340" s="59" t="s">
        <v>986</v>
      </c>
      <c r="AH340" s="59" t="s">
        <v>964</v>
      </c>
      <c r="AI340" s="70" t="s">
        <v>1444</v>
      </c>
      <c r="AJ340" s="70" t="s">
        <v>1277</v>
      </c>
    </row>
    <row r="341" spans="2:36" ht="66" x14ac:dyDescent="0.25">
      <c r="B341" s="19" t="str">
        <f>Calculations!A314</f>
        <v>CfS:57</v>
      </c>
      <c r="C341" s="39" t="str">
        <f>Calculations!B314</f>
        <v>Land to West of College Farm, Somersham</v>
      </c>
      <c r="D341" s="39" t="str">
        <f>Calculations!C314</f>
        <v>Residential</v>
      </c>
      <c r="E341" s="55">
        <f>Calculations!D314</f>
        <v>3.95058205888196</v>
      </c>
      <c r="F341" s="55">
        <f>Calculations!H314</f>
        <v>3.95058205888196</v>
      </c>
      <c r="G341" s="56">
        <f>Calculations!L314</f>
        <v>100</v>
      </c>
      <c r="H341" s="55">
        <f>Calculations!G314</f>
        <v>0</v>
      </c>
      <c r="I341" s="56">
        <f>Calculations!K314</f>
        <v>0</v>
      </c>
      <c r="J341" s="55">
        <f>Calculations!F314</f>
        <v>0</v>
      </c>
      <c r="K341" s="56">
        <f>Calculations!J314</f>
        <v>0</v>
      </c>
      <c r="L341" s="55">
        <f>Calculations!E314</f>
        <v>0</v>
      </c>
      <c r="M341" s="56">
        <f>Calculations!I314</f>
        <v>0</v>
      </c>
      <c r="N341" s="55">
        <f>Calculations!Q314</f>
        <v>0</v>
      </c>
      <c r="O341" s="56">
        <f>Calculations!V314</f>
        <v>0</v>
      </c>
      <c r="P341" s="55">
        <f>Calculations!O314</f>
        <v>0</v>
      </c>
      <c r="Q341" s="56">
        <f>Calculations!T314</f>
        <v>0</v>
      </c>
      <c r="R341" s="55">
        <f>Calculations!M314</f>
        <v>0</v>
      </c>
      <c r="S341" s="56">
        <f>Calculations!R314</f>
        <v>0</v>
      </c>
      <c r="T341" s="57">
        <f>Calculations!AA314</f>
        <v>0</v>
      </c>
      <c r="U341" s="56">
        <f>Calculations!AB314</f>
        <v>0</v>
      </c>
      <c r="V341" s="57">
        <f>Calculations!AC314</f>
        <v>0</v>
      </c>
      <c r="W341" s="56">
        <f>Calculations!AD314</f>
        <v>0</v>
      </c>
      <c r="X341" s="57">
        <f>Calculations!AE314</f>
        <v>0</v>
      </c>
      <c r="Y341" s="56">
        <f>Calculations!AF314</f>
        <v>0</v>
      </c>
      <c r="Z341" s="55">
        <f>Calculations!Q314</f>
        <v>0</v>
      </c>
      <c r="AA341" s="56">
        <f>Calculations!V314</f>
        <v>0</v>
      </c>
      <c r="AB341" s="57">
        <f>Calculations!AH314</f>
        <v>0</v>
      </c>
      <c r="AC341" s="56">
        <f>Calculations!AI314</f>
        <v>0</v>
      </c>
      <c r="AD341" s="56" t="s">
        <v>64</v>
      </c>
      <c r="AE341" s="58" t="s">
        <v>53</v>
      </c>
      <c r="AF341" s="39" t="s">
        <v>960</v>
      </c>
      <c r="AG341" s="59" t="s">
        <v>977</v>
      </c>
      <c r="AH341" s="59" t="s">
        <v>976</v>
      </c>
      <c r="AI341" s="70" t="s">
        <v>1212</v>
      </c>
      <c r="AJ341" s="70" t="s">
        <v>1277</v>
      </c>
    </row>
    <row r="342" spans="2:36" ht="52.8" x14ac:dyDescent="0.25">
      <c r="B342" s="19" t="str">
        <f>Calculations!A315</f>
        <v>CfS:58</v>
      </c>
      <c r="C342" s="39" t="str">
        <f>Calculations!B315</f>
        <v>Land between Middle Street and Highgate Green, Elton</v>
      </c>
      <c r="D342" s="39" t="str">
        <f>Calculations!C315</f>
        <v>Natural/Open Space</v>
      </c>
      <c r="E342" s="55">
        <f>Calculations!D315</f>
        <v>0.45110448562706001</v>
      </c>
      <c r="F342" s="55">
        <f>Calculations!H315</f>
        <v>0.45110448562706001</v>
      </c>
      <c r="G342" s="56">
        <f>Calculations!L315</f>
        <v>100</v>
      </c>
      <c r="H342" s="55">
        <f>Calculations!G315</f>
        <v>0</v>
      </c>
      <c r="I342" s="56">
        <f>Calculations!K315</f>
        <v>0</v>
      </c>
      <c r="J342" s="55">
        <f>Calculations!F315</f>
        <v>0</v>
      </c>
      <c r="K342" s="56">
        <f>Calculations!J315</f>
        <v>0</v>
      </c>
      <c r="L342" s="55">
        <f>Calculations!E315</f>
        <v>0</v>
      </c>
      <c r="M342" s="56">
        <f>Calculations!I315</f>
        <v>0</v>
      </c>
      <c r="N342" s="55">
        <f>Calculations!Q315</f>
        <v>1.029966356541262E-3</v>
      </c>
      <c r="O342" s="56">
        <f>Calculations!V315</f>
        <v>0.22832101860161116</v>
      </c>
      <c r="P342" s="55">
        <f>Calculations!O315</f>
        <v>7.9246420098352203E-4</v>
      </c>
      <c r="Q342" s="56">
        <f>Calculations!T315</f>
        <v>0.17567198425924613</v>
      </c>
      <c r="R342" s="55">
        <f>Calculations!M315</f>
        <v>2.17007672972977E-4</v>
      </c>
      <c r="S342" s="56">
        <f>Calculations!R315</f>
        <v>4.8105855713521536E-2</v>
      </c>
      <c r="T342" s="57">
        <f>Calculations!AA315</f>
        <v>0</v>
      </c>
      <c r="U342" s="56">
        <f>Calculations!AB315</f>
        <v>0</v>
      </c>
      <c r="V342" s="57">
        <f>Calculations!AC315</f>
        <v>0</v>
      </c>
      <c r="W342" s="56">
        <f>Calculations!AD315</f>
        <v>0</v>
      </c>
      <c r="X342" s="57">
        <f>Calculations!AE315</f>
        <v>0</v>
      </c>
      <c r="Y342" s="56">
        <f>Calculations!AF315</f>
        <v>0</v>
      </c>
      <c r="Z342" s="55">
        <f>Calculations!Q315</f>
        <v>1.029966356541262E-3</v>
      </c>
      <c r="AA342" s="56">
        <f>Calculations!V315</f>
        <v>0.22832101860161116</v>
      </c>
      <c r="AB342" s="57">
        <f>Calculations!AH315</f>
        <v>0</v>
      </c>
      <c r="AC342" s="56">
        <f>Calculations!AI315</f>
        <v>0</v>
      </c>
      <c r="AD342" s="56" t="s">
        <v>66</v>
      </c>
      <c r="AE342" s="58" t="s">
        <v>950</v>
      </c>
      <c r="AF342" s="39" t="s">
        <v>960</v>
      </c>
      <c r="AG342" s="59" t="s">
        <v>975</v>
      </c>
      <c r="AH342" s="59" t="s">
        <v>976</v>
      </c>
      <c r="AI342" s="69" t="s">
        <v>1259</v>
      </c>
      <c r="AJ342" s="69" t="s">
        <v>1277</v>
      </c>
    </row>
    <row r="343" spans="2:36" ht="92.4" x14ac:dyDescent="0.25">
      <c r="B343" s="19" t="str">
        <f>Calculations!A316</f>
        <v>CfS:59</v>
      </c>
      <c r="C343" s="39" t="str">
        <f>Calculations!B316</f>
        <v>Land between Duck Street and Wansford Road, Elton</v>
      </c>
      <c r="D343" s="39" t="str">
        <f>Calculations!C316</f>
        <v>Residential</v>
      </c>
      <c r="E343" s="55">
        <f>Calculations!D316</f>
        <v>2.8196295814261099</v>
      </c>
      <c r="F343" s="55">
        <f>Calculations!H316</f>
        <v>2.8196295814261099</v>
      </c>
      <c r="G343" s="56">
        <f>Calculations!L316</f>
        <v>100</v>
      </c>
      <c r="H343" s="55">
        <f>Calculations!G316</f>
        <v>0</v>
      </c>
      <c r="I343" s="56">
        <f>Calculations!K316</f>
        <v>0</v>
      </c>
      <c r="J343" s="55">
        <f>Calculations!F316</f>
        <v>0</v>
      </c>
      <c r="K343" s="56">
        <f>Calculations!J316</f>
        <v>0</v>
      </c>
      <c r="L343" s="55">
        <f>Calculations!E316</f>
        <v>0</v>
      </c>
      <c r="M343" s="56">
        <f>Calculations!I316</f>
        <v>0</v>
      </c>
      <c r="N343" s="55">
        <f>Calculations!Q316</f>
        <v>0.28609027190835951</v>
      </c>
      <c r="O343" s="56">
        <f>Calculations!V316</f>
        <v>10.146377871509667</v>
      </c>
      <c r="P343" s="55">
        <f>Calculations!O316</f>
        <v>0.1718051254787995</v>
      </c>
      <c r="Q343" s="56">
        <f>Calculations!T316</f>
        <v>6.0931807004203735</v>
      </c>
      <c r="R343" s="55">
        <f>Calculations!M316</f>
        <v>9.6609264705022999E-2</v>
      </c>
      <c r="S343" s="56">
        <f>Calculations!R316</f>
        <v>3.4263105104806022</v>
      </c>
      <c r="T343" s="57">
        <f>Calculations!AA316</f>
        <v>0</v>
      </c>
      <c r="U343" s="56">
        <f>Calculations!AB316</f>
        <v>0</v>
      </c>
      <c r="V343" s="57">
        <f>Calculations!AC316</f>
        <v>0</v>
      </c>
      <c r="W343" s="56">
        <f>Calculations!AD316</f>
        <v>0</v>
      </c>
      <c r="X343" s="57">
        <f>Calculations!AE316</f>
        <v>0</v>
      </c>
      <c r="Y343" s="56">
        <f>Calculations!AF316</f>
        <v>0</v>
      </c>
      <c r="Z343" s="55">
        <f>Calculations!Q316</f>
        <v>0.28609027190835951</v>
      </c>
      <c r="AA343" s="56">
        <f>Calculations!V316</f>
        <v>10.146377871509667</v>
      </c>
      <c r="AB343" s="57">
        <f>Calculations!AH316</f>
        <v>0</v>
      </c>
      <c r="AC343" s="56">
        <f>Calculations!AI316</f>
        <v>0</v>
      </c>
      <c r="AD343" s="56" t="s">
        <v>65</v>
      </c>
      <c r="AE343" s="58" t="s">
        <v>53</v>
      </c>
      <c r="AF343" s="39" t="s">
        <v>974</v>
      </c>
      <c r="AG343" s="59" t="s">
        <v>969</v>
      </c>
      <c r="AH343" s="59" t="s">
        <v>967</v>
      </c>
      <c r="AI343" s="69" t="s">
        <v>1260</v>
      </c>
      <c r="AJ343" s="69" t="s">
        <v>1277</v>
      </c>
    </row>
    <row r="344" spans="2:36" ht="52.8" x14ac:dyDescent="0.25">
      <c r="B344" s="19" t="str">
        <f>Calculations!A317</f>
        <v>CfS:60</v>
      </c>
      <c r="C344" s="39" t="str">
        <f>Calculations!B317</f>
        <v>Land between Wansford Road and Oundle Road, Elton</v>
      </c>
      <c r="D344" s="39" t="str">
        <f>Calculations!C317</f>
        <v>Residential</v>
      </c>
      <c r="E344" s="55">
        <f>Calculations!D317</f>
        <v>1.8337350002591599</v>
      </c>
      <c r="F344" s="55">
        <f>Calculations!H317</f>
        <v>1.8337350002591599</v>
      </c>
      <c r="G344" s="56">
        <f>Calculations!L317</f>
        <v>100</v>
      </c>
      <c r="H344" s="55">
        <f>Calculations!G317</f>
        <v>0</v>
      </c>
      <c r="I344" s="56">
        <f>Calculations!K317</f>
        <v>0</v>
      </c>
      <c r="J344" s="55">
        <f>Calculations!F317</f>
        <v>0</v>
      </c>
      <c r="K344" s="56">
        <f>Calculations!J317</f>
        <v>0</v>
      </c>
      <c r="L344" s="55">
        <f>Calculations!E317</f>
        <v>0</v>
      </c>
      <c r="M344" s="56">
        <f>Calculations!I317</f>
        <v>0</v>
      </c>
      <c r="N344" s="55">
        <f>Calculations!Q317</f>
        <v>0.2115965894805768</v>
      </c>
      <c r="O344" s="56">
        <f>Calculations!V317</f>
        <v>11.539104039060827</v>
      </c>
      <c r="P344" s="55">
        <f>Calculations!O317</f>
        <v>0.1267732202078371</v>
      </c>
      <c r="Q344" s="56">
        <f>Calculations!T317</f>
        <v>6.9133882589316551</v>
      </c>
      <c r="R344" s="55">
        <f>Calculations!M317</f>
        <v>7.4315693069377395E-2</v>
      </c>
      <c r="S344" s="56">
        <f>Calculations!R317</f>
        <v>4.0526953490484958</v>
      </c>
      <c r="T344" s="57">
        <f>Calculations!AA317</f>
        <v>0</v>
      </c>
      <c r="U344" s="56">
        <f>Calculations!AB317</f>
        <v>0</v>
      </c>
      <c r="V344" s="57">
        <f>Calculations!AC317</f>
        <v>0</v>
      </c>
      <c r="W344" s="56">
        <f>Calculations!AD317</f>
        <v>0</v>
      </c>
      <c r="X344" s="57">
        <f>Calculations!AE317</f>
        <v>0</v>
      </c>
      <c r="Y344" s="56">
        <f>Calculations!AF317</f>
        <v>0</v>
      </c>
      <c r="Z344" s="55">
        <f>Calculations!Q317</f>
        <v>0.2115965894805768</v>
      </c>
      <c r="AA344" s="56">
        <f>Calculations!V317</f>
        <v>11.539104039060827</v>
      </c>
      <c r="AB344" s="57">
        <f>Calculations!AH317</f>
        <v>0</v>
      </c>
      <c r="AC344" s="56">
        <f>Calculations!AI317</f>
        <v>0</v>
      </c>
      <c r="AD344" s="56" t="s">
        <v>66</v>
      </c>
      <c r="AE344" s="58" t="s">
        <v>53</v>
      </c>
      <c r="AF344" s="39" t="s">
        <v>974</v>
      </c>
      <c r="AG344" s="59" t="s">
        <v>969</v>
      </c>
      <c r="AH344" s="59" t="s">
        <v>967</v>
      </c>
      <c r="AI344" s="45" t="s">
        <v>1131</v>
      </c>
      <c r="AJ344" s="69" t="s">
        <v>1277</v>
      </c>
    </row>
    <row r="345" spans="2:36" ht="79.2" x14ac:dyDescent="0.25">
      <c r="B345" s="19" t="str">
        <f>Calculations!A318</f>
        <v>CfS:61</v>
      </c>
      <c r="C345" s="39" t="str">
        <f>Calculations!B318</f>
        <v>Land between Oundle Road and Greenhill Road, Elton</v>
      </c>
      <c r="D345" s="39" t="str">
        <f>Calculations!C318</f>
        <v>Residential</v>
      </c>
      <c r="E345" s="55">
        <f>Calculations!D318</f>
        <v>0.894559365361835</v>
      </c>
      <c r="F345" s="55">
        <f>Calculations!H318</f>
        <v>0.894559365361835</v>
      </c>
      <c r="G345" s="56">
        <f>Calculations!L318</f>
        <v>100</v>
      </c>
      <c r="H345" s="55">
        <f>Calculations!G318</f>
        <v>0</v>
      </c>
      <c r="I345" s="56">
        <f>Calculations!K318</f>
        <v>0</v>
      </c>
      <c r="J345" s="55">
        <f>Calculations!F318</f>
        <v>0</v>
      </c>
      <c r="K345" s="56">
        <f>Calculations!J318</f>
        <v>0</v>
      </c>
      <c r="L345" s="55">
        <f>Calculations!E318</f>
        <v>0</v>
      </c>
      <c r="M345" s="56">
        <f>Calculations!I318</f>
        <v>0</v>
      </c>
      <c r="N345" s="55">
        <f>Calculations!Q318</f>
        <v>0.59127108108395365</v>
      </c>
      <c r="O345" s="56">
        <f>Calculations!V318</f>
        <v>66.096349105326723</v>
      </c>
      <c r="P345" s="55">
        <f>Calculations!O318</f>
        <v>0.42044384259070872</v>
      </c>
      <c r="Q345" s="56">
        <f>Calculations!T318</f>
        <v>47.000105176993578</v>
      </c>
      <c r="R345" s="55">
        <f>Calculations!M318</f>
        <v>0.323804489173527</v>
      </c>
      <c r="S345" s="56">
        <f>Calculations!R318</f>
        <v>36.197093419569001</v>
      </c>
      <c r="T345" s="57">
        <f>Calculations!AA318</f>
        <v>0</v>
      </c>
      <c r="U345" s="56">
        <f>Calculations!AB318</f>
        <v>0</v>
      </c>
      <c r="V345" s="57">
        <f>Calculations!AC318</f>
        <v>0</v>
      </c>
      <c r="W345" s="56">
        <f>Calculations!AD318</f>
        <v>0</v>
      </c>
      <c r="X345" s="57">
        <f>Calculations!AE318</f>
        <v>0</v>
      </c>
      <c r="Y345" s="56">
        <f>Calculations!AF318</f>
        <v>0</v>
      </c>
      <c r="Z345" s="55">
        <f>Calculations!Q318</f>
        <v>0.59127108108395365</v>
      </c>
      <c r="AA345" s="56">
        <f>Calculations!V318</f>
        <v>66.096349105326723</v>
      </c>
      <c r="AB345" s="57">
        <f>Calculations!AH318</f>
        <v>0</v>
      </c>
      <c r="AC345" s="56">
        <f>Calculations!AI318</f>
        <v>0</v>
      </c>
      <c r="AD345" s="56" t="s">
        <v>66</v>
      </c>
      <c r="AE345" s="58" t="s">
        <v>53</v>
      </c>
      <c r="AF345" s="39" t="s">
        <v>974</v>
      </c>
      <c r="AG345" s="59" t="s">
        <v>969</v>
      </c>
      <c r="AH345" s="59" t="s">
        <v>967</v>
      </c>
      <c r="AI345" s="45" t="s">
        <v>1132</v>
      </c>
      <c r="AJ345" s="69" t="s">
        <v>1277</v>
      </c>
    </row>
    <row r="346" spans="2:36" ht="66" x14ac:dyDescent="0.25">
      <c r="B346" s="19" t="str">
        <f>Calculations!A319</f>
        <v>CfS:62</v>
      </c>
      <c r="C346" s="39" t="str">
        <f>Calculations!B319</f>
        <v>Land North of Chestnuts Farm and River Lane, Elton</v>
      </c>
      <c r="D346" s="39" t="str">
        <f>Calculations!C319</f>
        <v>Residential</v>
      </c>
      <c r="E346" s="55">
        <f>Calculations!D319</f>
        <v>1.30490067256984</v>
      </c>
      <c r="F346" s="55">
        <f>Calculations!H319</f>
        <v>0.76507938019781441</v>
      </c>
      <c r="G346" s="56">
        <f>Calculations!L319</f>
        <v>58.631235026577578</v>
      </c>
      <c r="H346" s="55">
        <f>Calculations!G319</f>
        <v>0.24338381801046199</v>
      </c>
      <c r="I346" s="56">
        <f>Calculations!K319</f>
        <v>18.651520619661248</v>
      </c>
      <c r="J346" s="55">
        <f>Calculations!F319</f>
        <v>3.3896827992309697E-2</v>
      </c>
      <c r="K346" s="56">
        <f>Calculations!J319</f>
        <v>2.597655799008372</v>
      </c>
      <c r="L346" s="55">
        <f>Calculations!E319</f>
        <v>0.262540646369254</v>
      </c>
      <c r="M346" s="56">
        <f>Calculations!I319</f>
        <v>20.119588554752813</v>
      </c>
      <c r="N346" s="55">
        <f>Calculations!Q319</f>
        <v>7.2564831054753767E-2</v>
      </c>
      <c r="O346" s="56">
        <f>Calculations!V319</f>
        <v>5.5609467126602317</v>
      </c>
      <c r="P346" s="55">
        <f>Calculations!O319</f>
        <v>1.6358137839429372E-2</v>
      </c>
      <c r="Q346" s="56">
        <f>Calculations!T319</f>
        <v>1.2535925671042876</v>
      </c>
      <c r="R346" s="55">
        <f>Calculations!M319</f>
        <v>1.4207050120273901E-2</v>
      </c>
      <c r="S346" s="56">
        <f>Calculations!R319</f>
        <v>1.0887457121387545</v>
      </c>
      <c r="T346" s="57">
        <f>Calculations!AA319</f>
        <v>1.6008136732212699E-3</v>
      </c>
      <c r="U346" s="56">
        <f>Calculations!AB319</f>
        <v>0.12267705173824962</v>
      </c>
      <c r="V346" s="57">
        <f>Calculations!AC319</f>
        <v>0.20163633995327401</v>
      </c>
      <c r="W346" s="56">
        <f>Calculations!AD319</f>
        <v>15.452236648493425</v>
      </c>
      <c r="X346" s="57">
        <f>Calculations!AE319</f>
        <v>3.3381498413003197E-2</v>
      </c>
      <c r="Y346" s="56">
        <f>Calculations!AF319</f>
        <v>2.558163936513457</v>
      </c>
      <c r="Z346" s="55">
        <f>Calculations!Q319</f>
        <v>7.2564831054753767E-2</v>
      </c>
      <c r="AA346" s="56">
        <f>Calculations!V319</f>
        <v>5.5609467126602317</v>
      </c>
      <c r="AB346" s="57">
        <f>Calculations!AH319</f>
        <v>5.6320495611903602E-2</v>
      </c>
      <c r="AC346" s="56">
        <f>Calculations!AI319</f>
        <v>4.3160752995082277</v>
      </c>
      <c r="AD346" s="56" t="s">
        <v>65</v>
      </c>
      <c r="AE346" s="58" t="s">
        <v>53</v>
      </c>
      <c r="AF346" s="39" t="s">
        <v>978</v>
      </c>
      <c r="AG346" s="59" t="s">
        <v>957</v>
      </c>
      <c r="AH346" s="59" t="s">
        <v>996</v>
      </c>
      <c r="AI346" s="45" t="s">
        <v>1133</v>
      </c>
      <c r="AJ346" s="69" t="s">
        <v>1277</v>
      </c>
    </row>
    <row r="347" spans="2:36" ht="92.4" x14ac:dyDescent="0.25">
      <c r="B347" s="19" t="str">
        <f>Calculations!A320</f>
        <v>CfS:63</v>
      </c>
      <c r="C347" s="39" t="str">
        <f>Calculations!B320</f>
        <v>Land South of A14, Catworth</v>
      </c>
      <c r="D347" s="39" t="str">
        <f>Calculations!C320</f>
        <v>Commercial</v>
      </c>
      <c r="E347" s="55">
        <f>Calculations!D320</f>
        <v>6.7348789111725598</v>
      </c>
      <c r="F347" s="55">
        <f>Calculations!H320</f>
        <v>6.7348789111725598</v>
      </c>
      <c r="G347" s="56">
        <f>Calculations!L320</f>
        <v>100</v>
      </c>
      <c r="H347" s="55">
        <f>Calculations!G320</f>
        <v>0</v>
      </c>
      <c r="I347" s="56">
        <f>Calculations!K320</f>
        <v>0</v>
      </c>
      <c r="J347" s="55">
        <f>Calculations!F320</f>
        <v>0</v>
      </c>
      <c r="K347" s="56">
        <f>Calculations!J320</f>
        <v>0</v>
      </c>
      <c r="L347" s="55">
        <f>Calculations!E320</f>
        <v>0</v>
      </c>
      <c r="M347" s="56">
        <f>Calculations!I320</f>
        <v>0</v>
      </c>
      <c r="N347" s="55">
        <f>Calculations!Q320</f>
        <v>0.1162316450783893</v>
      </c>
      <c r="O347" s="56">
        <f>Calculations!V320</f>
        <v>1.7258164045914979</v>
      </c>
      <c r="P347" s="55">
        <f>Calculations!O320</f>
        <v>5.9200560018807802E-2</v>
      </c>
      <c r="Q347" s="56">
        <f>Calculations!T320</f>
        <v>0.87901446781172843</v>
      </c>
      <c r="R347" s="55">
        <f>Calculations!M320</f>
        <v>4.0992254792549102E-2</v>
      </c>
      <c r="S347" s="56">
        <f>Calculations!R320</f>
        <v>0.60865615155376629</v>
      </c>
      <c r="T347" s="57">
        <f>Calculations!AA320</f>
        <v>0</v>
      </c>
      <c r="U347" s="56">
        <f>Calculations!AB320</f>
        <v>0</v>
      </c>
      <c r="V347" s="57">
        <f>Calculations!AC320</f>
        <v>0</v>
      </c>
      <c r="W347" s="56">
        <f>Calculations!AD320</f>
        <v>0</v>
      </c>
      <c r="X347" s="57">
        <f>Calculations!AE320</f>
        <v>0</v>
      </c>
      <c r="Y347" s="56">
        <f>Calculations!AF320</f>
        <v>0</v>
      </c>
      <c r="Z347" s="55">
        <f>Calculations!Q320</f>
        <v>0.1162316450783893</v>
      </c>
      <c r="AA347" s="56">
        <f>Calculations!V320</f>
        <v>1.7258164045914979</v>
      </c>
      <c r="AB347" s="57">
        <f>Calculations!AH320</f>
        <v>0</v>
      </c>
      <c r="AC347" s="56">
        <f>Calculations!AI320</f>
        <v>0</v>
      </c>
      <c r="AD347" s="56" t="s">
        <v>64</v>
      </c>
      <c r="AE347" s="58" t="s">
        <v>52</v>
      </c>
      <c r="AF347" s="39" t="s">
        <v>974</v>
      </c>
      <c r="AG347" s="59" t="s">
        <v>966</v>
      </c>
      <c r="AH347" s="59" t="s">
        <v>967</v>
      </c>
      <c r="AI347" s="69" t="s">
        <v>1315</v>
      </c>
      <c r="AJ347" s="74" t="s">
        <v>1277</v>
      </c>
    </row>
    <row r="348" spans="2:36" ht="39.6" x14ac:dyDescent="0.25">
      <c r="B348" s="19" t="str">
        <f>Calculations!A321</f>
        <v>CfS:64</v>
      </c>
      <c r="C348" s="39" t="str">
        <f>Calculations!B321</f>
        <v>Land West of Catworth</v>
      </c>
      <c r="D348" s="39" t="str">
        <f>Calculations!C321</f>
        <v>Mixed Use</v>
      </c>
      <c r="E348" s="55">
        <f>Calculations!D321</f>
        <v>0.81395906100347604</v>
      </c>
      <c r="F348" s="55">
        <f>Calculations!H321</f>
        <v>0.81395906100347604</v>
      </c>
      <c r="G348" s="56">
        <f>Calculations!L321</f>
        <v>100</v>
      </c>
      <c r="H348" s="55">
        <f>Calculations!G321</f>
        <v>0</v>
      </c>
      <c r="I348" s="56">
        <f>Calculations!K321</f>
        <v>0</v>
      </c>
      <c r="J348" s="55">
        <f>Calculations!F321</f>
        <v>0</v>
      </c>
      <c r="K348" s="56">
        <f>Calculations!J321</f>
        <v>0</v>
      </c>
      <c r="L348" s="55">
        <f>Calculations!E321</f>
        <v>0</v>
      </c>
      <c r="M348" s="56">
        <f>Calculations!I321</f>
        <v>0</v>
      </c>
      <c r="N348" s="55">
        <f>Calculations!Q321</f>
        <v>1.2959949949035879E-4</v>
      </c>
      <c r="O348" s="82">
        <f>Calculations!V321</f>
        <v>1.5922115214318539E-2</v>
      </c>
      <c r="P348" s="55">
        <f>Calculations!O321</f>
        <v>1.27154404806788E-5</v>
      </c>
      <c r="Q348" s="56">
        <f>Calculations!T321</f>
        <v>1.562171992409886E-3</v>
      </c>
      <c r="R348" s="55">
        <f>Calculations!M321</f>
        <v>0</v>
      </c>
      <c r="S348" s="56">
        <f>Calculations!R321</f>
        <v>0</v>
      </c>
      <c r="T348" s="57">
        <f>Calculations!AA321</f>
        <v>0</v>
      </c>
      <c r="U348" s="56">
        <f>Calculations!AB321</f>
        <v>0</v>
      </c>
      <c r="V348" s="57">
        <f>Calculations!AC321</f>
        <v>0</v>
      </c>
      <c r="W348" s="56">
        <f>Calculations!AD321</f>
        <v>0</v>
      </c>
      <c r="X348" s="57">
        <f>Calculations!AE321</f>
        <v>0</v>
      </c>
      <c r="Y348" s="56">
        <f>Calculations!AF321</f>
        <v>0</v>
      </c>
      <c r="Z348" s="55">
        <f>Calculations!Q321</f>
        <v>1.2959949949035879E-4</v>
      </c>
      <c r="AA348" s="82">
        <f>Calculations!V321</f>
        <v>1.5922115214318539E-2</v>
      </c>
      <c r="AB348" s="57">
        <f>Calculations!AH321</f>
        <v>0</v>
      </c>
      <c r="AC348" s="56">
        <f>Calculations!AI321</f>
        <v>0</v>
      </c>
      <c r="AD348" s="56" t="s">
        <v>64</v>
      </c>
      <c r="AE348" s="58" t="s">
        <v>53</v>
      </c>
      <c r="AF348" s="39" t="s">
        <v>974</v>
      </c>
      <c r="AG348" s="59" t="s">
        <v>971</v>
      </c>
      <c r="AH348" s="59" t="s">
        <v>967</v>
      </c>
      <c r="AI348" s="69" t="s">
        <v>1314</v>
      </c>
      <c r="AJ348" s="74" t="s">
        <v>1277</v>
      </c>
    </row>
    <row r="349" spans="2:36" ht="39.6" x14ac:dyDescent="0.25">
      <c r="B349" s="19" t="str">
        <f>Calculations!A322</f>
        <v>CfS:65</v>
      </c>
      <c r="C349" s="39" t="str">
        <f>Calculations!B322</f>
        <v>Land South at Manor Farm, Fenton Road, Fenton</v>
      </c>
      <c r="D349" s="39" t="str">
        <f>Calculations!C322</f>
        <v>Residential</v>
      </c>
      <c r="E349" s="55">
        <f>Calculations!D322</f>
        <v>0.139975688578374</v>
      </c>
      <c r="F349" s="55">
        <f>Calculations!H322</f>
        <v>0.139975688578374</v>
      </c>
      <c r="G349" s="56">
        <f>Calculations!L322</f>
        <v>100</v>
      </c>
      <c r="H349" s="55">
        <f>Calculations!G322</f>
        <v>0</v>
      </c>
      <c r="I349" s="56">
        <f>Calculations!K322</f>
        <v>0</v>
      </c>
      <c r="J349" s="55">
        <f>Calculations!F322</f>
        <v>0</v>
      </c>
      <c r="K349" s="56">
        <f>Calculations!J322</f>
        <v>0</v>
      </c>
      <c r="L349" s="55">
        <f>Calculations!E322</f>
        <v>0</v>
      </c>
      <c r="M349" s="56">
        <f>Calculations!I322</f>
        <v>0</v>
      </c>
      <c r="N349" s="55">
        <f>Calculations!Q322</f>
        <v>2.77191059607255E-2</v>
      </c>
      <c r="O349" s="56">
        <f>Calculations!V322</f>
        <v>19.802800216414191</v>
      </c>
      <c r="P349" s="55">
        <f>Calculations!O322</f>
        <v>1.5153137660500899E-2</v>
      </c>
      <c r="Q349" s="56">
        <f>Calculations!T322</f>
        <v>10.825549646799189</v>
      </c>
      <c r="R349" s="55">
        <f>Calculations!M322</f>
        <v>0</v>
      </c>
      <c r="S349" s="56">
        <f>Calculations!R322</f>
        <v>0</v>
      </c>
      <c r="T349" s="57">
        <f>Calculations!AA322</f>
        <v>0</v>
      </c>
      <c r="U349" s="56">
        <f>Calculations!AB322</f>
        <v>0</v>
      </c>
      <c r="V349" s="57">
        <f>Calculations!AC322</f>
        <v>0</v>
      </c>
      <c r="W349" s="56">
        <f>Calculations!AD322</f>
        <v>0</v>
      </c>
      <c r="X349" s="57">
        <f>Calculations!AE322</f>
        <v>0</v>
      </c>
      <c r="Y349" s="56">
        <f>Calculations!AF322</f>
        <v>0</v>
      </c>
      <c r="Z349" s="55">
        <f>Calculations!Q322</f>
        <v>2.77191059607255E-2</v>
      </c>
      <c r="AA349" s="56">
        <f>Calculations!V322</f>
        <v>19.802800216414191</v>
      </c>
      <c r="AB349" s="57">
        <f>Calculations!AH322</f>
        <v>0</v>
      </c>
      <c r="AC349" s="56">
        <f>Calculations!AI322</f>
        <v>0</v>
      </c>
      <c r="AD349" s="56" t="s">
        <v>64</v>
      </c>
      <c r="AE349" s="58" t="s">
        <v>53</v>
      </c>
      <c r="AF349" s="39" t="s">
        <v>974</v>
      </c>
      <c r="AG349" s="59" t="s">
        <v>966</v>
      </c>
      <c r="AH349" s="59" t="s">
        <v>967</v>
      </c>
      <c r="AI349" s="45" t="s">
        <v>1017</v>
      </c>
      <c r="AJ349" s="69" t="s">
        <v>1277</v>
      </c>
    </row>
    <row r="350" spans="2:36" ht="105.6" x14ac:dyDescent="0.25">
      <c r="B350" s="19" t="str">
        <f>Calculations!A323</f>
        <v>CfS:66</v>
      </c>
      <c r="C350" s="39" t="str">
        <f>Calculations!B323</f>
        <v>Peppers yard, Stocking Fen, Ramsey</v>
      </c>
      <c r="D350" s="39" t="str">
        <f>Calculations!C323</f>
        <v>Residential</v>
      </c>
      <c r="E350" s="55">
        <f>Calculations!D323</f>
        <v>4.2603572478394103</v>
      </c>
      <c r="F350" s="55">
        <f>Calculations!H323</f>
        <v>-6.7311969331740329E-9</v>
      </c>
      <c r="G350" s="56">
        <f>Calculations!L323</f>
        <v>-1.57996067972649E-7</v>
      </c>
      <c r="H350" s="55">
        <f>Calculations!G323</f>
        <v>0</v>
      </c>
      <c r="I350" s="56">
        <f>Calculations!K323</f>
        <v>0</v>
      </c>
      <c r="J350" s="55">
        <f>Calculations!F323</f>
        <v>4.2546365794151599</v>
      </c>
      <c r="K350" s="56">
        <f>Calculations!J323</f>
        <v>99.865723269400675</v>
      </c>
      <c r="L350" s="55">
        <f>Calculations!E323</f>
        <v>5.7206751554476796E-3</v>
      </c>
      <c r="M350" s="56">
        <f>Calculations!I323</f>
        <v>0.13427688859540715</v>
      </c>
      <c r="N350" s="55">
        <f>Calculations!Q323</f>
        <v>1.4130045213684599</v>
      </c>
      <c r="O350" s="56">
        <f>Calculations!V323</f>
        <v>33.166338857734253</v>
      </c>
      <c r="P350" s="55">
        <f>Calculations!O323</f>
        <v>0.54962416045768803</v>
      </c>
      <c r="Q350" s="56">
        <f>Calculations!T323</f>
        <v>12.900893715812762</v>
      </c>
      <c r="R350" s="55">
        <f>Calculations!M323</f>
        <v>0.2770598623544</v>
      </c>
      <c r="S350" s="56">
        <f>Calculations!R323</f>
        <v>6.5032072719936247</v>
      </c>
      <c r="T350" s="57">
        <f>Calculations!AA323</f>
        <v>8.3554403602029202E-4</v>
      </c>
      <c r="U350" s="56">
        <f>Calculations!AB323</f>
        <v>1.9612065078439801E-2</v>
      </c>
      <c r="V350" s="57">
        <f>Calculations!AC323</f>
        <v>0</v>
      </c>
      <c r="W350" s="56">
        <f>Calculations!AD323</f>
        <v>0</v>
      </c>
      <c r="X350" s="57">
        <f>Calculations!AE323</f>
        <v>0</v>
      </c>
      <c r="Y350" s="56">
        <f>Calculations!AF323</f>
        <v>0</v>
      </c>
      <c r="Z350" s="55">
        <f>Calculations!Q323</f>
        <v>1.4130045213684599</v>
      </c>
      <c r="AA350" s="56">
        <f>Calculations!V323</f>
        <v>33.166338857734253</v>
      </c>
      <c r="AB350" s="57">
        <f>Calculations!AH323</f>
        <v>0</v>
      </c>
      <c r="AC350" s="56">
        <f>Calculations!AI323</f>
        <v>0</v>
      </c>
      <c r="AD350" s="56" t="s">
        <v>64</v>
      </c>
      <c r="AE350" s="58" t="s">
        <v>53</v>
      </c>
      <c r="AF350" s="39" t="s">
        <v>978</v>
      </c>
      <c r="AG350" s="59" t="s">
        <v>955</v>
      </c>
      <c r="AH350" s="59" t="s">
        <v>996</v>
      </c>
      <c r="AI350" s="70" t="s">
        <v>1134</v>
      </c>
      <c r="AJ350" s="69" t="s">
        <v>1277</v>
      </c>
    </row>
    <row r="351" spans="2:36" ht="224.4" x14ac:dyDescent="0.25">
      <c r="B351" s="41" t="str">
        <f>Calculations!A324</f>
        <v>CfS:7</v>
      </c>
      <c r="C351" s="49" t="str">
        <f>Calculations!B324</f>
        <v>Brittens Farm, Station Road, Kimbolton</v>
      </c>
      <c r="D351" s="49" t="str">
        <f>Calculations!C324</f>
        <v>Residential</v>
      </c>
      <c r="E351" s="50">
        <f>Calculations!D324</f>
        <v>1.5579286512394399</v>
      </c>
      <c r="F351" s="50">
        <f>Calculations!H324</f>
        <v>1.3206863228351096</v>
      </c>
      <c r="G351" s="51">
        <f>Calculations!L324</f>
        <v>84.77193880377078</v>
      </c>
      <c r="H351" s="50">
        <f>Calculations!G324</f>
        <v>0.13756318488696101</v>
      </c>
      <c r="I351" s="51">
        <f>Calculations!K324</f>
        <v>8.8298770792564838</v>
      </c>
      <c r="J351" s="50">
        <f>Calculations!F324</f>
        <v>4.3150351247561003E-2</v>
      </c>
      <c r="K351" s="51">
        <f>Calculations!J324</f>
        <v>2.7697257646062234</v>
      </c>
      <c r="L351" s="50">
        <f>Calculations!E324</f>
        <v>5.6528792269808399E-2</v>
      </c>
      <c r="M351" s="51">
        <f>Calculations!I324</f>
        <v>3.6284583523665113</v>
      </c>
      <c r="N351" s="50">
        <f>Calculations!Q324</f>
        <v>0.14720394284742488</v>
      </c>
      <c r="O351" s="51">
        <f>Calculations!V324</f>
        <v>9.4486960446047377</v>
      </c>
      <c r="P351" s="50">
        <f>Calculations!O324</f>
        <v>1.7809607687362901E-2</v>
      </c>
      <c r="Q351" s="51">
        <f>Calculations!T324</f>
        <v>1.143159391361994</v>
      </c>
      <c r="R351" s="50">
        <f>Calculations!M324</f>
        <v>1.4205831573309799E-2</v>
      </c>
      <c r="S351" s="51">
        <f>Calculations!R324</f>
        <v>0.91184096023961547</v>
      </c>
      <c r="T351" s="52">
        <f>Calculations!AA324</f>
        <v>3.6747128683546897E-2</v>
      </c>
      <c r="U351" s="51">
        <f>Calculations!AB324</f>
        <v>2.358717047427815</v>
      </c>
      <c r="V351" s="52">
        <f>Calculations!AC324</f>
        <v>0.13079159380701599</v>
      </c>
      <c r="W351" s="51">
        <f>Calculations!AD324</f>
        <v>8.3952236004493681</v>
      </c>
      <c r="X351" s="52">
        <f>Calculations!AE324</f>
        <v>9.2346101411385406E-5</v>
      </c>
      <c r="Y351" s="51">
        <f>Calculations!AF324</f>
        <v>5.9274923365661E-3</v>
      </c>
      <c r="Z351" s="50">
        <f>Calculations!Q324</f>
        <v>0.14720394284742488</v>
      </c>
      <c r="AA351" s="51">
        <f>Calculations!V324</f>
        <v>9.4486960446047377</v>
      </c>
      <c r="AB351" s="52">
        <f>Calculations!AH324</f>
        <v>0</v>
      </c>
      <c r="AC351" s="51">
        <f>Calculations!AI324</f>
        <v>0</v>
      </c>
      <c r="AD351" s="51" t="s">
        <v>64</v>
      </c>
      <c r="AE351" s="53" t="s">
        <v>53</v>
      </c>
      <c r="AF351" s="49" t="s">
        <v>978</v>
      </c>
      <c r="AG351" s="54" t="s">
        <v>955</v>
      </c>
      <c r="AH351" s="54" t="s">
        <v>996</v>
      </c>
      <c r="AI351" s="45" t="s">
        <v>1225</v>
      </c>
      <c r="AJ351" s="95" t="s">
        <v>1399</v>
      </c>
    </row>
    <row r="352" spans="2:36" ht="52.8" x14ac:dyDescent="0.25">
      <c r="B352" s="19" t="str">
        <f>Calculations!A325</f>
        <v>CfS:73</v>
      </c>
      <c r="C352" s="39" t="str">
        <f>Calculations!B325</f>
        <v>Land on Oillmills Road, Ramsey Mereside</v>
      </c>
      <c r="D352" s="39" t="str">
        <f>Calculations!C325</f>
        <v>Residential</v>
      </c>
      <c r="E352" s="55">
        <f>Calculations!D325</f>
        <v>0.42337521735290001</v>
      </c>
      <c r="F352" s="55">
        <f>Calculations!H325</f>
        <v>0</v>
      </c>
      <c r="G352" s="56">
        <f>Calculations!L325</f>
        <v>0</v>
      </c>
      <c r="H352" s="55">
        <f>Calculations!G325</f>
        <v>0</v>
      </c>
      <c r="I352" s="56">
        <f>Calculations!K325</f>
        <v>0</v>
      </c>
      <c r="J352" s="55">
        <f>Calculations!F325</f>
        <v>0.42337521735290001</v>
      </c>
      <c r="K352" s="56">
        <f>Calculations!J325</f>
        <v>100</v>
      </c>
      <c r="L352" s="55">
        <f>Calculations!E325</f>
        <v>0</v>
      </c>
      <c r="M352" s="56">
        <f>Calculations!I325</f>
        <v>0</v>
      </c>
      <c r="N352" s="55">
        <f>Calculations!Q325</f>
        <v>2.2215469552864561E-2</v>
      </c>
      <c r="O352" s="56">
        <f>Calculations!V325</f>
        <v>5.2472295595769571</v>
      </c>
      <c r="P352" s="55">
        <f>Calculations!O325</f>
        <v>7.4568107743252596E-3</v>
      </c>
      <c r="Q352" s="56">
        <f>Calculations!T325</f>
        <v>1.761277105671897</v>
      </c>
      <c r="R352" s="55">
        <f>Calculations!M325</f>
        <v>4.9165742712459102E-3</v>
      </c>
      <c r="S352" s="56">
        <f>Calculations!R325</f>
        <v>1.1612806016342121</v>
      </c>
      <c r="T352" s="57">
        <f>Calculations!AA325</f>
        <v>0</v>
      </c>
      <c r="U352" s="56">
        <f>Calculations!AB325</f>
        <v>0</v>
      </c>
      <c r="V352" s="57">
        <f>Calculations!AC325</f>
        <v>0</v>
      </c>
      <c r="W352" s="56">
        <f>Calculations!AD325</f>
        <v>0</v>
      </c>
      <c r="X352" s="57">
        <f>Calculations!AE325</f>
        <v>0</v>
      </c>
      <c r="Y352" s="56">
        <f>Calculations!AF325</f>
        <v>0</v>
      </c>
      <c r="Z352" s="55">
        <f>Calculations!Q325</f>
        <v>2.2215469552864561E-2</v>
      </c>
      <c r="AA352" s="56">
        <f>Calculations!V325</f>
        <v>5.2472295595769571</v>
      </c>
      <c r="AB352" s="57">
        <f>Calculations!AH325</f>
        <v>0</v>
      </c>
      <c r="AC352" s="56">
        <f>Calculations!AI325</f>
        <v>0</v>
      </c>
      <c r="AD352" s="56" t="s">
        <v>64</v>
      </c>
      <c r="AE352" s="58" t="s">
        <v>53</v>
      </c>
      <c r="AF352" s="39" t="s">
        <v>974</v>
      </c>
      <c r="AG352" s="59" t="s">
        <v>986</v>
      </c>
      <c r="AH352" s="59" t="s">
        <v>964</v>
      </c>
      <c r="AI352" s="70" t="s">
        <v>1018</v>
      </c>
      <c r="AJ352" s="69" t="s">
        <v>1277</v>
      </c>
    </row>
    <row r="353" spans="2:36" ht="52.8" x14ac:dyDescent="0.25">
      <c r="B353" s="19" t="str">
        <f>Calculations!A326</f>
        <v>CfS:74</v>
      </c>
      <c r="C353" s="39" t="str">
        <f>Calculations!B326</f>
        <v>Land South of New Road, Offord Cluny</v>
      </c>
      <c r="D353" s="39" t="str">
        <f>Calculations!C326</f>
        <v>Residential</v>
      </c>
      <c r="E353" s="55">
        <f>Calculations!D326</f>
        <v>2.94771206080806</v>
      </c>
      <c r="F353" s="55">
        <f>Calculations!H326</f>
        <v>2.94771206080806</v>
      </c>
      <c r="G353" s="56">
        <f>Calculations!L326</f>
        <v>100</v>
      </c>
      <c r="H353" s="55">
        <f>Calculations!G326</f>
        <v>0</v>
      </c>
      <c r="I353" s="56">
        <f>Calculations!K326</f>
        <v>0</v>
      </c>
      <c r="J353" s="55">
        <f>Calculations!F326</f>
        <v>0</v>
      </c>
      <c r="K353" s="56">
        <f>Calculations!J326</f>
        <v>0</v>
      </c>
      <c r="L353" s="55">
        <f>Calculations!E326</f>
        <v>0</v>
      </c>
      <c r="M353" s="56">
        <f>Calculations!I326</f>
        <v>0</v>
      </c>
      <c r="N353" s="55">
        <f>Calculations!Q326</f>
        <v>1.9615206297273668</v>
      </c>
      <c r="O353" s="56">
        <f>Calculations!V326</f>
        <v>66.543834311606844</v>
      </c>
      <c r="P353" s="55">
        <f>Calculations!O326</f>
        <v>1.4051223122289489</v>
      </c>
      <c r="Q353" s="56">
        <f>Calculations!T326</f>
        <v>47.668234998630119</v>
      </c>
      <c r="R353" s="55">
        <f>Calculations!M326</f>
        <v>1.15578568189765</v>
      </c>
      <c r="S353" s="56">
        <f>Calculations!R326</f>
        <v>39.209585538039725</v>
      </c>
      <c r="T353" s="57">
        <f>Calculations!AA326</f>
        <v>0</v>
      </c>
      <c r="U353" s="56">
        <f>Calculations!AB326</f>
        <v>0</v>
      </c>
      <c r="V353" s="57">
        <f>Calculations!AC326</f>
        <v>0</v>
      </c>
      <c r="W353" s="56">
        <f>Calculations!AD326</f>
        <v>0</v>
      </c>
      <c r="X353" s="57">
        <f>Calculations!AE326</f>
        <v>0</v>
      </c>
      <c r="Y353" s="56">
        <f>Calculations!AF326</f>
        <v>0</v>
      </c>
      <c r="Z353" s="55">
        <f>Calculations!Q326</f>
        <v>1.9615206297273668</v>
      </c>
      <c r="AA353" s="56">
        <f>Calculations!V326</f>
        <v>66.543834311606844</v>
      </c>
      <c r="AB353" s="57">
        <f>Calculations!AH326</f>
        <v>2.8740189130538001</v>
      </c>
      <c r="AC353" s="56">
        <f>Calculations!AI326</f>
        <v>97.499988254142494</v>
      </c>
      <c r="AD353" s="56" t="s">
        <v>65</v>
      </c>
      <c r="AE353" s="58" t="s">
        <v>53</v>
      </c>
      <c r="AF353" s="39" t="s">
        <v>974</v>
      </c>
      <c r="AG353" s="59" t="s">
        <v>968</v>
      </c>
      <c r="AH353" s="59" t="s">
        <v>967</v>
      </c>
      <c r="AI353" s="69" t="s">
        <v>1408</v>
      </c>
      <c r="AJ353" s="70" t="s">
        <v>1277</v>
      </c>
    </row>
    <row r="354" spans="2:36" ht="211.2" x14ac:dyDescent="0.25">
      <c r="B354" s="41" t="str">
        <f>Calculations!A327</f>
        <v>CfS:75</v>
      </c>
      <c r="C354" s="49" t="str">
        <f>Calculations!B327</f>
        <v>Land at Ramadie, Earith Road, Colne</v>
      </c>
      <c r="D354" s="49" t="str">
        <f>Calculations!C327</f>
        <v>Residential</v>
      </c>
      <c r="E354" s="50">
        <f>Calculations!D327</f>
        <v>0.85686245426519303</v>
      </c>
      <c r="F354" s="50">
        <f>Calculations!H327</f>
        <v>0.85686245426519303</v>
      </c>
      <c r="G354" s="51">
        <f>Calculations!L327</f>
        <v>100</v>
      </c>
      <c r="H354" s="50">
        <f>Calculations!G327</f>
        <v>0</v>
      </c>
      <c r="I354" s="51">
        <f>Calculations!K327</f>
        <v>0</v>
      </c>
      <c r="J354" s="50">
        <f>Calculations!F327</f>
        <v>0</v>
      </c>
      <c r="K354" s="51">
        <f>Calculations!J327</f>
        <v>0</v>
      </c>
      <c r="L354" s="50">
        <f>Calculations!E327</f>
        <v>0</v>
      </c>
      <c r="M354" s="51">
        <f>Calculations!I327</f>
        <v>0</v>
      </c>
      <c r="N354" s="50">
        <f>Calculations!Q327</f>
        <v>0</v>
      </c>
      <c r="O354" s="51">
        <f>Calculations!V327</f>
        <v>0</v>
      </c>
      <c r="P354" s="50">
        <f>Calculations!O327</f>
        <v>0</v>
      </c>
      <c r="Q354" s="51">
        <f>Calculations!T327</f>
        <v>0</v>
      </c>
      <c r="R354" s="50">
        <f>Calculations!M327</f>
        <v>0</v>
      </c>
      <c r="S354" s="51">
        <f>Calculations!R327</f>
        <v>0</v>
      </c>
      <c r="T354" s="52">
        <f>Calculations!AA327</f>
        <v>0</v>
      </c>
      <c r="U354" s="51">
        <f>Calculations!AB327</f>
        <v>0</v>
      </c>
      <c r="V354" s="52">
        <f>Calculations!AC327</f>
        <v>0</v>
      </c>
      <c r="W354" s="51">
        <f>Calculations!AD327</f>
        <v>0</v>
      </c>
      <c r="X354" s="52">
        <f>Calculations!AE327</f>
        <v>0</v>
      </c>
      <c r="Y354" s="51">
        <f>Calculations!AF327</f>
        <v>0</v>
      </c>
      <c r="Z354" s="50">
        <f>Calculations!Q327</f>
        <v>0</v>
      </c>
      <c r="AA354" s="51">
        <f>Calculations!V327</f>
        <v>0</v>
      </c>
      <c r="AB354" s="52">
        <f>Calculations!AH327</f>
        <v>0</v>
      </c>
      <c r="AC354" s="51">
        <f>Calculations!AI327</f>
        <v>0</v>
      </c>
      <c r="AD354" s="51" t="s">
        <v>66</v>
      </c>
      <c r="AE354" s="53" t="s">
        <v>53</v>
      </c>
      <c r="AF354" s="49" t="s">
        <v>960</v>
      </c>
      <c r="AG354" s="54" t="s">
        <v>975</v>
      </c>
      <c r="AH354" s="54" t="s">
        <v>976</v>
      </c>
      <c r="AI354" s="94" t="s">
        <v>1322</v>
      </c>
      <c r="AJ354" s="102" t="s">
        <v>1323</v>
      </c>
    </row>
    <row r="355" spans="2:36" ht="184.8" x14ac:dyDescent="0.25">
      <c r="B355" s="19" t="str">
        <f>Calculations!A328</f>
        <v>CfS:76</v>
      </c>
      <c r="C355" s="39" t="str">
        <f>Calculations!B328</f>
        <v>Land at Brickyard Farm, Sawtry</v>
      </c>
      <c r="D355" s="39" t="str">
        <f>Calculations!C328</f>
        <v>Commercial</v>
      </c>
      <c r="E355" s="55">
        <f>Calculations!D328</f>
        <v>51.220294118149802</v>
      </c>
      <c r="F355" s="55">
        <f>Calculations!H328</f>
        <v>44.850720899996958</v>
      </c>
      <c r="G355" s="56">
        <f>Calculations!L328</f>
        <v>87.564356418063198</v>
      </c>
      <c r="H355" s="55">
        <f>Calculations!G328</f>
        <v>2.0882940370253098</v>
      </c>
      <c r="I355" s="56">
        <f>Calculations!K328</f>
        <v>4.0770832596319027</v>
      </c>
      <c r="J355" s="55">
        <f>Calculations!F328</f>
        <v>0.27870245920651698</v>
      </c>
      <c r="K355" s="56">
        <f>Calculations!J328</f>
        <v>0.54412506606001576</v>
      </c>
      <c r="L355" s="55">
        <f>Calculations!E328</f>
        <v>4.0025767219210202</v>
      </c>
      <c r="M355" s="56">
        <f>Calculations!I328</f>
        <v>7.81443525624488</v>
      </c>
      <c r="N355" s="55">
        <f>Calculations!Q328</f>
        <v>12.974732946213891</v>
      </c>
      <c r="O355" s="56">
        <f>Calculations!V328</f>
        <v>25.331234756842839</v>
      </c>
      <c r="P355" s="55">
        <f>Calculations!O328</f>
        <v>6.3037398819210502</v>
      </c>
      <c r="Q355" s="56">
        <f>Calculations!T328</f>
        <v>12.307113792396857</v>
      </c>
      <c r="R355" s="55">
        <f>Calculations!M328</f>
        <v>5.1380813455579997</v>
      </c>
      <c r="S355" s="56">
        <f>Calculations!R328</f>
        <v>10.031339011263762</v>
      </c>
      <c r="T355" s="57">
        <f>Calculations!AA328</f>
        <v>0</v>
      </c>
      <c r="U355" s="56">
        <f>Calculations!AB328</f>
        <v>0</v>
      </c>
      <c r="V355" s="57">
        <f>Calculations!AC328</f>
        <v>8.0036204988718899E-4</v>
      </c>
      <c r="W355" s="56">
        <f>Calculations!AD328</f>
        <v>1.5625877665618136E-3</v>
      </c>
      <c r="X355" s="57">
        <f>Calculations!AE328</f>
        <v>0</v>
      </c>
      <c r="Y355" s="56">
        <f>Calculations!AF328</f>
        <v>0</v>
      </c>
      <c r="Z355" s="55">
        <f>Calculations!Q328</f>
        <v>12.974732946213891</v>
      </c>
      <c r="AA355" s="56">
        <f>Calculations!V328</f>
        <v>25.331234756842839</v>
      </c>
      <c r="AB355" s="57">
        <f>Calculations!AH328</f>
        <v>0</v>
      </c>
      <c r="AC355" s="56">
        <f>Calculations!AI328</f>
        <v>0</v>
      </c>
      <c r="AD355" s="56" t="s">
        <v>64</v>
      </c>
      <c r="AE355" s="58" t="s">
        <v>52</v>
      </c>
      <c r="AF355" s="39" t="s">
        <v>978</v>
      </c>
      <c r="AG355" s="59" t="s">
        <v>955</v>
      </c>
      <c r="AH355" s="59" t="s">
        <v>996</v>
      </c>
      <c r="AI355" s="71" t="s">
        <v>1035</v>
      </c>
      <c r="AJ355" s="71" t="s">
        <v>1277</v>
      </c>
    </row>
    <row r="356" spans="2:36" ht="92.4" x14ac:dyDescent="0.25">
      <c r="B356" s="19" t="str">
        <f>Calculations!A329</f>
        <v>CfS:77</v>
      </c>
      <c r="C356" s="39" t="str">
        <f>Calculations!B329</f>
        <v>Land North East of Ermine Street (adjoining Huntingdon)</v>
      </c>
      <c r="D356" s="39" t="str">
        <f>Calculations!C329</f>
        <v>Residential</v>
      </c>
      <c r="E356" s="55">
        <f>Calculations!D329</f>
        <v>32.930953749062603</v>
      </c>
      <c r="F356" s="55">
        <f>Calculations!H329</f>
        <v>32.930953749062603</v>
      </c>
      <c r="G356" s="56">
        <f>Calculations!L329</f>
        <v>100</v>
      </c>
      <c r="H356" s="55">
        <f>Calculations!G329</f>
        <v>0</v>
      </c>
      <c r="I356" s="56">
        <f>Calculations!K329</f>
        <v>0</v>
      </c>
      <c r="J356" s="55">
        <f>Calculations!F329</f>
        <v>0</v>
      </c>
      <c r="K356" s="56">
        <f>Calculations!J329</f>
        <v>0</v>
      </c>
      <c r="L356" s="55">
        <f>Calculations!E329</f>
        <v>0</v>
      </c>
      <c r="M356" s="56">
        <f>Calculations!I329</f>
        <v>0</v>
      </c>
      <c r="N356" s="55">
        <f>Calculations!Q329</f>
        <v>1.8453847009239079</v>
      </c>
      <c r="O356" s="56">
        <f>Calculations!V329</f>
        <v>5.6037997410762443</v>
      </c>
      <c r="P356" s="55">
        <f>Calculations!O329</f>
        <v>0.812767790911188</v>
      </c>
      <c r="Q356" s="56">
        <f>Calculations!T329</f>
        <v>2.4680967247549699</v>
      </c>
      <c r="R356" s="55">
        <f>Calculations!M329</f>
        <v>0.48569612488486702</v>
      </c>
      <c r="S356" s="56">
        <f>Calculations!R329</f>
        <v>1.474892372039764</v>
      </c>
      <c r="T356" s="57">
        <f>Calculations!AA329</f>
        <v>0</v>
      </c>
      <c r="U356" s="56">
        <f>Calculations!AB329</f>
        <v>0</v>
      </c>
      <c r="V356" s="57">
        <f>Calculations!AC329</f>
        <v>0</v>
      </c>
      <c r="W356" s="56">
        <f>Calculations!AD329</f>
        <v>0</v>
      </c>
      <c r="X356" s="57">
        <f>Calculations!AE329</f>
        <v>0</v>
      </c>
      <c r="Y356" s="56">
        <f>Calculations!AF329</f>
        <v>0</v>
      </c>
      <c r="Z356" s="55">
        <f>Calculations!Q329</f>
        <v>1.8453847009239079</v>
      </c>
      <c r="AA356" s="56">
        <f>Calculations!V329</f>
        <v>5.6037997410762443</v>
      </c>
      <c r="AB356" s="57">
        <f>Calculations!AH329</f>
        <v>0</v>
      </c>
      <c r="AC356" s="56">
        <f>Calculations!AI329</f>
        <v>0</v>
      </c>
      <c r="AD356" s="56" t="s">
        <v>64</v>
      </c>
      <c r="AE356" s="58" t="s">
        <v>53</v>
      </c>
      <c r="AF356" s="39" t="s">
        <v>974</v>
      </c>
      <c r="AG356" s="59" t="s">
        <v>966</v>
      </c>
      <c r="AH356" s="59" t="s">
        <v>967</v>
      </c>
      <c r="AI356" s="45" t="s">
        <v>1470</v>
      </c>
      <c r="AJ356" s="74" t="s">
        <v>1471</v>
      </c>
    </row>
    <row r="357" spans="2:36" ht="132" x14ac:dyDescent="0.25">
      <c r="B357" s="41" t="str">
        <f>Calculations!A330</f>
        <v>CfS:78</v>
      </c>
      <c r="C357" s="49" t="str">
        <f>Calculations!B330</f>
        <v>Land North of St James Road, Little Paxton</v>
      </c>
      <c r="D357" s="49" t="str">
        <f>Calculations!C330</f>
        <v>Residential</v>
      </c>
      <c r="E357" s="50">
        <f>Calculations!D330</f>
        <v>1.46255313550741</v>
      </c>
      <c r="F357" s="50">
        <f>Calculations!H330</f>
        <v>1.46255313550741</v>
      </c>
      <c r="G357" s="51">
        <f>Calculations!L330</f>
        <v>100</v>
      </c>
      <c r="H357" s="50">
        <f>Calculations!G330</f>
        <v>0</v>
      </c>
      <c r="I357" s="51">
        <f>Calculations!K330</f>
        <v>0</v>
      </c>
      <c r="J357" s="50">
        <f>Calculations!F330</f>
        <v>0</v>
      </c>
      <c r="K357" s="51">
        <f>Calculations!J330</f>
        <v>0</v>
      </c>
      <c r="L357" s="50">
        <f>Calculations!E330</f>
        <v>0</v>
      </c>
      <c r="M357" s="51">
        <f>Calculations!I330</f>
        <v>0</v>
      </c>
      <c r="N357" s="50">
        <f>Calculations!Q330</f>
        <v>3.4239735346901667E-2</v>
      </c>
      <c r="O357" s="51">
        <f>Calculations!V330</f>
        <v>2.3410934287199576</v>
      </c>
      <c r="P357" s="50">
        <f>Calculations!O330</f>
        <v>2.9474751811151601E-2</v>
      </c>
      <c r="Q357" s="51">
        <f>Calculations!T330</f>
        <v>2.0152944255885648</v>
      </c>
      <c r="R357" s="50">
        <f>Calculations!M330</f>
        <v>1.36061366450216E-2</v>
      </c>
      <c r="S357" s="51">
        <f>Calculations!R330</f>
        <v>0.93030032992963108</v>
      </c>
      <c r="T357" s="52">
        <f>Calculations!AA330</f>
        <v>0</v>
      </c>
      <c r="U357" s="51">
        <f>Calculations!AB330</f>
        <v>0</v>
      </c>
      <c r="V357" s="52">
        <f>Calculations!AC330</f>
        <v>0</v>
      </c>
      <c r="W357" s="51">
        <f>Calculations!AD330</f>
        <v>0</v>
      </c>
      <c r="X357" s="52">
        <f>Calculations!AE330</f>
        <v>0</v>
      </c>
      <c r="Y357" s="51">
        <f>Calculations!AF330</f>
        <v>0</v>
      </c>
      <c r="Z357" s="50">
        <f>Calculations!Q330</f>
        <v>3.4239735346901667E-2</v>
      </c>
      <c r="AA357" s="51">
        <f>Calculations!V330</f>
        <v>2.3410934287199576</v>
      </c>
      <c r="AB357" s="52">
        <f>Calculations!AH330</f>
        <v>0</v>
      </c>
      <c r="AC357" s="51">
        <f>Calculations!AI330</f>
        <v>0</v>
      </c>
      <c r="AD357" s="51" t="s">
        <v>65</v>
      </c>
      <c r="AE357" s="53" t="s">
        <v>53</v>
      </c>
      <c r="AF357" s="49" t="s">
        <v>974</v>
      </c>
      <c r="AG357" s="54" t="s">
        <v>969</v>
      </c>
      <c r="AH357" s="54" t="s">
        <v>967</v>
      </c>
      <c r="AI357" s="45" t="s">
        <v>1207</v>
      </c>
      <c r="AJ357" s="97" t="s">
        <v>1406</v>
      </c>
    </row>
    <row r="358" spans="2:36" ht="145.19999999999999" x14ac:dyDescent="0.25">
      <c r="B358" s="19" t="str">
        <f>Calculations!A331</f>
        <v>CfS:79</v>
      </c>
      <c r="C358" s="39" t="str">
        <f>Calculations!B331</f>
        <v>Land on Heath Road, Warboys</v>
      </c>
      <c r="D358" s="39" t="str">
        <f>Calculations!C331</f>
        <v>Residential</v>
      </c>
      <c r="E358" s="55">
        <f>Calculations!D331</f>
        <v>1.55227919893751</v>
      </c>
      <c r="F358" s="55">
        <f>Calculations!H331</f>
        <v>1.55227919893751</v>
      </c>
      <c r="G358" s="56">
        <f>Calculations!L331</f>
        <v>100</v>
      </c>
      <c r="H358" s="55">
        <f>Calculations!G331</f>
        <v>0</v>
      </c>
      <c r="I358" s="56">
        <f>Calculations!K331</f>
        <v>0</v>
      </c>
      <c r="J358" s="55">
        <f>Calculations!F331</f>
        <v>0</v>
      </c>
      <c r="K358" s="56">
        <f>Calculations!J331</f>
        <v>0</v>
      </c>
      <c r="L358" s="55">
        <f>Calculations!E331</f>
        <v>0</v>
      </c>
      <c r="M358" s="56">
        <f>Calculations!I331</f>
        <v>0</v>
      </c>
      <c r="N358" s="55">
        <f>Calculations!Q331</f>
        <v>0.38941116529256603</v>
      </c>
      <c r="O358" s="56">
        <f>Calculations!V331</f>
        <v>25.086412647873313</v>
      </c>
      <c r="P358" s="55">
        <f>Calculations!O331</f>
        <v>0.18923045988093101</v>
      </c>
      <c r="Q358" s="56">
        <f>Calculations!T331</f>
        <v>12.190491247351234</v>
      </c>
      <c r="R358" s="55">
        <f>Calculations!M331</f>
        <v>7.6059543221350001E-2</v>
      </c>
      <c r="S358" s="56">
        <f>Calculations!R331</f>
        <v>4.8998622975435442</v>
      </c>
      <c r="T358" s="57">
        <f>Calculations!AA331</f>
        <v>0</v>
      </c>
      <c r="U358" s="56">
        <f>Calculations!AB331</f>
        <v>0</v>
      </c>
      <c r="V358" s="57">
        <f>Calculations!AC331</f>
        <v>0</v>
      </c>
      <c r="W358" s="56">
        <f>Calculations!AD331</f>
        <v>0</v>
      </c>
      <c r="X358" s="57">
        <f>Calculations!AE331</f>
        <v>0</v>
      </c>
      <c r="Y358" s="56">
        <f>Calculations!AF331</f>
        <v>0</v>
      </c>
      <c r="Z358" s="55">
        <f>Calculations!Q331</f>
        <v>0.38941116529256603</v>
      </c>
      <c r="AA358" s="56">
        <f>Calculations!V331</f>
        <v>25.086412647873313</v>
      </c>
      <c r="AB358" s="57">
        <f>Calculations!AH331</f>
        <v>0</v>
      </c>
      <c r="AC358" s="56">
        <f>Calculations!AI331</f>
        <v>0</v>
      </c>
      <c r="AD358" s="56" t="s">
        <v>64</v>
      </c>
      <c r="AE358" s="58" t="s">
        <v>53</v>
      </c>
      <c r="AF358" s="39" t="s">
        <v>974</v>
      </c>
      <c r="AG358" s="59" t="s">
        <v>966</v>
      </c>
      <c r="AH358" s="59" t="s">
        <v>967</v>
      </c>
      <c r="AI358" s="45" t="s">
        <v>1194</v>
      </c>
      <c r="AJ358" s="69" t="s">
        <v>1277</v>
      </c>
    </row>
    <row r="359" spans="2:36" ht="52.8" x14ac:dyDescent="0.25">
      <c r="B359" s="19" t="str">
        <f>Calculations!A332</f>
        <v>CfS:8</v>
      </c>
      <c r="C359" s="39" t="str">
        <f>Calculations!B332</f>
        <v>Albert Hall Memorial Field, Hall Road, Eynesbury, St Neots</v>
      </c>
      <c r="D359" s="39" t="str">
        <f>Calculations!C332</f>
        <v>Residential</v>
      </c>
      <c r="E359" s="55">
        <f>Calculations!D332</f>
        <v>1.6819569674447701</v>
      </c>
      <c r="F359" s="55">
        <f>Calculations!H332</f>
        <v>8.7339394462200293E-3</v>
      </c>
      <c r="G359" s="56">
        <f>Calculations!L332</f>
        <v>0.51927246744538502</v>
      </c>
      <c r="H359" s="55">
        <f>Calculations!G332</f>
        <v>1.65920994850424</v>
      </c>
      <c r="I359" s="56">
        <f>Calculations!K332</f>
        <v>98.647586152273121</v>
      </c>
      <c r="J359" s="55">
        <f>Calculations!F332</f>
        <v>1.2055925484735001E-2</v>
      </c>
      <c r="K359" s="56">
        <f>Calculations!J332</f>
        <v>0.71677966309984542</v>
      </c>
      <c r="L359" s="55">
        <f>Calculations!E332</f>
        <v>1.95715400957502E-3</v>
      </c>
      <c r="M359" s="56">
        <f>Calculations!I332</f>
        <v>0.11636171718164286</v>
      </c>
      <c r="N359" s="55">
        <f>Calculations!Q332</f>
        <v>1.4461977974911351</v>
      </c>
      <c r="O359" s="56">
        <f>Calculations!V332</f>
        <v>85.983043887751748</v>
      </c>
      <c r="P359" s="55">
        <f>Calculations!O332</f>
        <v>1.193335646170731</v>
      </c>
      <c r="Q359" s="56">
        <f>Calculations!T332</f>
        <v>70.94923765996505</v>
      </c>
      <c r="R359" s="55">
        <f>Calculations!M332</f>
        <v>1.04484929499345</v>
      </c>
      <c r="S359" s="56">
        <f>Calculations!R332</f>
        <v>62.121047994514726</v>
      </c>
      <c r="T359" s="57">
        <f>Calculations!AA332</f>
        <v>1.2055925484735001E-2</v>
      </c>
      <c r="U359" s="56">
        <f>Calculations!AB332</f>
        <v>0.71677966309984542</v>
      </c>
      <c r="V359" s="57">
        <f>Calculations!AC332</f>
        <v>1.63264818285377</v>
      </c>
      <c r="W359" s="56">
        <f>Calculations!AD332</f>
        <v>97.068368243338</v>
      </c>
      <c r="X359" s="57">
        <f>Calculations!AE332</f>
        <v>8.7339386196341306E-3</v>
      </c>
      <c r="Y359" s="56">
        <f>Calculations!AF332</f>
        <v>0.51927241830108972</v>
      </c>
      <c r="Z359" s="55">
        <f>Calculations!Q332</f>
        <v>1.4461977974911351</v>
      </c>
      <c r="AA359" s="56">
        <f>Calculations!V332</f>
        <v>85.983043887751748</v>
      </c>
      <c r="AB359" s="57">
        <f>Calculations!AH332</f>
        <v>0</v>
      </c>
      <c r="AC359" s="56">
        <f>Calculations!AI332</f>
        <v>0</v>
      </c>
      <c r="AD359" s="56" t="s">
        <v>65</v>
      </c>
      <c r="AE359" s="58" t="s">
        <v>53</v>
      </c>
      <c r="AF359" s="39" t="s">
        <v>978</v>
      </c>
      <c r="AG359" s="59" t="s">
        <v>959</v>
      </c>
      <c r="AH359" s="59" t="s">
        <v>996</v>
      </c>
      <c r="AI359" s="45" t="s">
        <v>1135</v>
      </c>
      <c r="AJ359" s="69" t="s">
        <v>1277</v>
      </c>
    </row>
    <row r="360" spans="2:36" ht="66" x14ac:dyDescent="0.25">
      <c r="B360" s="19" t="str">
        <f>Calculations!A333</f>
        <v>CfS:80</v>
      </c>
      <c r="C360" s="39" t="str">
        <f>Calculations!B333</f>
        <v>School Farm, Stocking Fen Road, Ramsey</v>
      </c>
      <c r="D360" s="39" t="str">
        <f>Calculations!C333</f>
        <v>Mixed Use</v>
      </c>
      <c r="E360" s="55">
        <f>Calculations!D333</f>
        <v>5.8049982794307704</v>
      </c>
      <c r="F360" s="55">
        <f>Calculations!H333</f>
        <v>2.3482777588190067</v>
      </c>
      <c r="G360" s="56">
        <f>Calculations!L333</f>
        <v>40.452686560473452</v>
      </c>
      <c r="H360" s="55">
        <f>Calculations!G333</f>
        <v>0.37458306025709398</v>
      </c>
      <c r="I360" s="56">
        <f>Calculations!K333</f>
        <v>6.4527678084656568</v>
      </c>
      <c r="J360" s="55">
        <f>Calculations!F333</f>
        <v>3.0821374603546698</v>
      </c>
      <c r="K360" s="56">
        <f>Calculations!J333</f>
        <v>53.094545631060882</v>
      </c>
      <c r="L360" s="55">
        <f>Calculations!E333</f>
        <v>0</v>
      </c>
      <c r="M360" s="56">
        <f>Calculations!I333</f>
        <v>0</v>
      </c>
      <c r="N360" s="55">
        <f>Calculations!Q333</f>
        <v>2.6594745318557829</v>
      </c>
      <c r="O360" s="56">
        <f>Calculations!V333</f>
        <v>45.813528339522044</v>
      </c>
      <c r="P360" s="55">
        <f>Calculations!O333</f>
        <v>1.6683381607876391</v>
      </c>
      <c r="Q360" s="56">
        <f>Calculations!T333</f>
        <v>28.73968398404476</v>
      </c>
      <c r="R360" s="55">
        <f>Calculations!M333</f>
        <v>0.78624940769412699</v>
      </c>
      <c r="S360" s="56">
        <f>Calculations!R333</f>
        <v>13.54435212289547</v>
      </c>
      <c r="T360" s="57">
        <f>Calculations!AA333</f>
        <v>0</v>
      </c>
      <c r="U360" s="56">
        <f>Calculations!AB333</f>
        <v>0</v>
      </c>
      <c r="V360" s="57">
        <f>Calculations!AC333</f>
        <v>1.2993944322571001</v>
      </c>
      <c r="W360" s="56">
        <f>Calculations!AD333</f>
        <v>22.384062315079905</v>
      </c>
      <c r="X360" s="57">
        <f>Calculations!AE333</f>
        <v>0</v>
      </c>
      <c r="Y360" s="56">
        <f>Calculations!AF333</f>
        <v>0</v>
      </c>
      <c r="Z360" s="55">
        <f>Calculations!Q333</f>
        <v>2.6594745318557829</v>
      </c>
      <c r="AA360" s="56">
        <f>Calculations!V333</f>
        <v>45.813528339522044</v>
      </c>
      <c r="AB360" s="57">
        <f>Calculations!AH333</f>
        <v>0</v>
      </c>
      <c r="AC360" s="56">
        <f>Calculations!AI333</f>
        <v>0</v>
      </c>
      <c r="AD360" s="56" t="s">
        <v>64</v>
      </c>
      <c r="AE360" s="58" t="s">
        <v>53</v>
      </c>
      <c r="AF360" s="39" t="s">
        <v>974</v>
      </c>
      <c r="AG360" s="59" t="s">
        <v>986</v>
      </c>
      <c r="AH360" s="59" t="s">
        <v>964</v>
      </c>
      <c r="AI360" s="70" t="s">
        <v>1019</v>
      </c>
      <c r="AJ360" s="69" t="s">
        <v>1277</v>
      </c>
    </row>
    <row r="361" spans="2:36" ht="92.4" x14ac:dyDescent="0.25">
      <c r="B361" s="19" t="str">
        <f>Calculations!A334</f>
        <v>CfS:81</v>
      </c>
      <c r="C361" s="39" t="str">
        <f>Calculations!B334</f>
        <v>Land at St Andrews Way, Sawtry</v>
      </c>
      <c r="D361" s="39" t="str">
        <f>Calculations!C334</f>
        <v>Residential</v>
      </c>
      <c r="E361" s="55">
        <f>Calculations!D334</f>
        <v>1.3943438167491899</v>
      </c>
      <c r="F361" s="55">
        <f>Calculations!H334</f>
        <v>1.3943438167491899</v>
      </c>
      <c r="G361" s="56">
        <f>Calculations!L334</f>
        <v>100</v>
      </c>
      <c r="H361" s="55">
        <f>Calculations!G334</f>
        <v>0</v>
      </c>
      <c r="I361" s="56">
        <f>Calculations!K334</f>
        <v>0</v>
      </c>
      <c r="J361" s="55">
        <f>Calculations!F334</f>
        <v>0</v>
      </c>
      <c r="K361" s="56">
        <f>Calculations!J334</f>
        <v>0</v>
      </c>
      <c r="L361" s="55">
        <f>Calculations!E334</f>
        <v>0</v>
      </c>
      <c r="M361" s="56">
        <f>Calculations!I334</f>
        <v>0</v>
      </c>
      <c r="N361" s="55">
        <f>Calculations!Q334</f>
        <v>0.22228534488829649</v>
      </c>
      <c r="O361" s="56">
        <f>Calculations!V334</f>
        <v>15.941932127367153</v>
      </c>
      <c r="P361" s="55">
        <f>Calculations!O334</f>
        <v>0.1728199520850319</v>
      </c>
      <c r="Q361" s="56">
        <f>Calculations!T334</f>
        <v>12.394357116880176</v>
      </c>
      <c r="R361" s="55">
        <f>Calculations!M334</f>
        <v>0.15735479744567399</v>
      </c>
      <c r="S361" s="56">
        <f>Calculations!R334</f>
        <v>11.285222163679482</v>
      </c>
      <c r="T361" s="57">
        <f>Calculations!AA334</f>
        <v>0</v>
      </c>
      <c r="U361" s="56">
        <f>Calculations!AB334</f>
        <v>0</v>
      </c>
      <c r="V361" s="57">
        <f>Calculations!AC334</f>
        <v>0</v>
      </c>
      <c r="W361" s="56">
        <f>Calculations!AD334</f>
        <v>0</v>
      </c>
      <c r="X361" s="57">
        <f>Calculations!AE334</f>
        <v>0</v>
      </c>
      <c r="Y361" s="56">
        <f>Calculations!AF334</f>
        <v>0</v>
      </c>
      <c r="Z361" s="55">
        <f>Calculations!Q334</f>
        <v>0.22228534488829649</v>
      </c>
      <c r="AA361" s="56">
        <f>Calculations!V334</f>
        <v>15.941932127367153</v>
      </c>
      <c r="AB361" s="57">
        <f>Calculations!AH334</f>
        <v>0</v>
      </c>
      <c r="AC361" s="56">
        <f>Calculations!AI334</f>
        <v>0</v>
      </c>
      <c r="AD361" s="56" t="s">
        <v>64</v>
      </c>
      <c r="AE361" s="58" t="s">
        <v>53</v>
      </c>
      <c r="AF361" s="39" t="s">
        <v>974</v>
      </c>
      <c r="AG361" s="59" t="s">
        <v>966</v>
      </c>
      <c r="AH361" s="59" t="s">
        <v>967</v>
      </c>
      <c r="AI361" s="45" t="s">
        <v>1136</v>
      </c>
      <c r="AJ361" s="69" t="s">
        <v>1277</v>
      </c>
    </row>
    <row r="362" spans="2:36" ht="158.4" x14ac:dyDescent="0.25">
      <c r="B362" s="41" t="str">
        <f>Calculations!A335</f>
        <v>CfS:82</v>
      </c>
      <c r="C362" s="49" t="str">
        <f>Calculations!B335</f>
        <v>RAF Upwood - Phase 4, Upwood</v>
      </c>
      <c r="D362" s="49" t="str">
        <f>Calculations!C335</f>
        <v>Commercial</v>
      </c>
      <c r="E362" s="50">
        <f>Calculations!D335</f>
        <v>14.4269055929473</v>
      </c>
      <c r="F362" s="50">
        <f>Calculations!H335</f>
        <v>14.4269055929473</v>
      </c>
      <c r="G362" s="51">
        <f>Calculations!L335</f>
        <v>100</v>
      </c>
      <c r="H362" s="50">
        <f>Calculations!G335</f>
        <v>0</v>
      </c>
      <c r="I362" s="51">
        <f>Calculations!K335</f>
        <v>0</v>
      </c>
      <c r="J362" s="50">
        <f>Calculations!F335</f>
        <v>0</v>
      </c>
      <c r="K362" s="51">
        <f>Calculations!J335</f>
        <v>0</v>
      </c>
      <c r="L362" s="50">
        <f>Calculations!E335</f>
        <v>0</v>
      </c>
      <c r="M362" s="51">
        <f>Calculations!I335</f>
        <v>0</v>
      </c>
      <c r="N362" s="50">
        <f>Calculations!Q335</f>
        <v>0.37412787714954099</v>
      </c>
      <c r="O362" s="51">
        <f>Calculations!V335</f>
        <v>2.5932648878802964</v>
      </c>
      <c r="P362" s="50">
        <f>Calculations!O335</f>
        <v>0.19713453006759202</v>
      </c>
      <c r="Q362" s="51">
        <f>Calculations!T335</f>
        <v>1.3664366817785423</v>
      </c>
      <c r="R362" s="50">
        <f>Calculations!M335</f>
        <v>0.14922829363531401</v>
      </c>
      <c r="S362" s="51">
        <f>Calculations!R335</f>
        <v>1.0343749231177153</v>
      </c>
      <c r="T362" s="52">
        <f>Calculations!AA335</f>
        <v>0</v>
      </c>
      <c r="U362" s="51">
        <f>Calculations!AB335</f>
        <v>0</v>
      </c>
      <c r="V362" s="52">
        <f>Calculations!AC335</f>
        <v>0</v>
      </c>
      <c r="W362" s="51">
        <f>Calculations!AD335</f>
        <v>0</v>
      </c>
      <c r="X362" s="52">
        <f>Calculations!AE335</f>
        <v>0</v>
      </c>
      <c r="Y362" s="51">
        <f>Calculations!AF335</f>
        <v>0</v>
      </c>
      <c r="Z362" s="50">
        <f>Calculations!Q335</f>
        <v>0.37412787714954099</v>
      </c>
      <c r="AA362" s="51">
        <f>Calculations!V335</f>
        <v>2.5932648878802964</v>
      </c>
      <c r="AB362" s="52">
        <f>Calculations!AH335</f>
        <v>0</v>
      </c>
      <c r="AC362" s="51">
        <f>Calculations!AI335</f>
        <v>0</v>
      </c>
      <c r="AD362" s="51" t="s">
        <v>64</v>
      </c>
      <c r="AE362" s="53" t="s">
        <v>52</v>
      </c>
      <c r="AF362" s="49" t="s">
        <v>974</v>
      </c>
      <c r="AG362" s="54" t="s">
        <v>966</v>
      </c>
      <c r="AH362" s="54" t="s">
        <v>967</v>
      </c>
      <c r="AI362" s="45" t="s">
        <v>1479</v>
      </c>
      <c r="AJ362" s="96" t="s">
        <v>1480</v>
      </c>
    </row>
    <row r="363" spans="2:36" ht="79.2" x14ac:dyDescent="0.25">
      <c r="B363" s="19" t="str">
        <f>Calculations!A336</f>
        <v>CfS:83</v>
      </c>
      <c r="C363" s="39" t="str">
        <f>Calculations!B336</f>
        <v>Land North of Black Horse Industrial Estate (larger site), Sawtry</v>
      </c>
      <c r="D363" s="39" t="str">
        <f>Calculations!C336</f>
        <v>Commercial</v>
      </c>
      <c r="E363" s="55">
        <f>Calculations!D336</f>
        <v>5.97706081382369</v>
      </c>
      <c r="F363" s="55">
        <f>Calculations!H336</f>
        <v>3.8769307732836764</v>
      </c>
      <c r="G363" s="56">
        <f>Calculations!L336</f>
        <v>64.863498867489312</v>
      </c>
      <c r="H363" s="55">
        <f>Calculations!G336</f>
        <v>0.33009643840665398</v>
      </c>
      <c r="I363" s="56">
        <f>Calculations!K336</f>
        <v>5.5227217639012478</v>
      </c>
      <c r="J363" s="55">
        <f>Calculations!F336</f>
        <v>1.77003360213336</v>
      </c>
      <c r="K363" s="56">
        <f>Calculations!J336</f>
        <v>29.61377936860945</v>
      </c>
      <c r="L363" s="55">
        <f>Calculations!E336</f>
        <v>0</v>
      </c>
      <c r="M363" s="56">
        <f>Calculations!I336</f>
        <v>0</v>
      </c>
      <c r="N363" s="55">
        <f>Calculations!Q336</f>
        <v>0.5221372647359972</v>
      </c>
      <c r="O363" s="56">
        <f>Calculations!V336</f>
        <v>8.7356860001893075</v>
      </c>
      <c r="P363" s="55">
        <f>Calculations!O336</f>
        <v>0.1951219126922652</v>
      </c>
      <c r="Q363" s="56">
        <f>Calculations!T336</f>
        <v>3.2645127558513218</v>
      </c>
      <c r="R363" s="55">
        <f>Calculations!M336</f>
        <v>9.9478930323182002E-2</v>
      </c>
      <c r="S363" s="56">
        <f>Calculations!R336</f>
        <v>1.6643452931432128</v>
      </c>
      <c r="T363" s="57">
        <f>Calculations!AA336</f>
        <v>0</v>
      </c>
      <c r="U363" s="56">
        <f>Calculations!AB336</f>
        <v>0</v>
      </c>
      <c r="V363" s="57">
        <f>Calculations!AC336</f>
        <v>0.184551562817761</v>
      </c>
      <c r="W363" s="56">
        <f>Calculations!AD336</f>
        <v>3.0876641306866395</v>
      </c>
      <c r="X363" s="57">
        <f>Calculations!AE336</f>
        <v>0.340701338976857</v>
      </c>
      <c r="Y363" s="56">
        <f>Calculations!AF336</f>
        <v>5.7001484440125854</v>
      </c>
      <c r="Z363" s="55">
        <f>Calculations!Q336</f>
        <v>0.5221372647359972</v>
      </c>
      <c r="AA363" s="56">
        <f>Calculations!V336</f>
        <v>8.7356860001893075</v>
      </c>
      <c r="AB363" s="57">
        <f>Calculations!AH336</f>
        <v>0</v>
      </c>
      <c r="AC363" s="56">
        <f>Calculations!AI336</f>
        <v>0</v>
      </c>
      <c r="AD363" s="56" t="s">
        <v>64</v>
      </c>
      <c r="AE363" s="58" t="s">
        <v>52</v>
      </c>
      <c r="AF363" s="39" t="s">
        <v>974</v>
      </c>
      <c r="AG363" s="59" t="s">
        <v>993</v>
      </c>
      <c r="AH363" s="59" t="s">
        <v>964</v>
      </c>
      <c r="AI363" s="66" t="s">
        <v>1034</v>
      </c>
      <c r="AJ363" s="69" t="s">
        <v>1277</v>
      </c>
    </row>
    <row r="364" spans="2:36" ht="118.8" x14ac:dyDescent="0.25">
      <c r="B364" s="41" t="str">
        <f>Calculations!A337</f>
        <v>CfS:84</v>
      </c>
      <c r="C364" s="49" t="str">
        <f>Calculations!B337</f>
        <v>RAF Upwood - Phase 3, Bury</v>
      </c>
      <c r="D364" s="49" t="str">
        <f>Calculations!C337</f>
        <v>Residential</v>
      </c>
      <c r="E364" s="50">
        <f>Calculations!D337</f>
        <v>17.306954209219001</v>
      </c>
      <c r="F364" s="50">
        <f>Calculations!H337</f>
        <v>17.306954209219001</v>
      </c>
      <c r="G364" s="51">
        <f>Calculations!L337</f>
        <v>100</v>
      </c>
      <c r="H364" s="50">
        <f>Calculations!G337</f>
        <v>0</v>
      </c>
      <c r="I364" s="51">
        <f>Calculations!K337</f>
        <v>0</v>
      </c>
      <c r="J364" s="50">
        <f>Calculations!F337</f>
        <v>0</v>
      </c>
      <c r="K364" s="51">
        <f>Calculations!J337</f>
        <v>0</v>
      </c>
      <c r="L364" s="50">
        <f>Calculations!E337</f>
        <v>0</v>
      </c>
      <c r="M364" s="51">
        <f>Calculations!I337</f>
        <v>0</v>
      </c>
      <c r="N364" s="50">
        <f>Calculations!Q337</f>
        <v>0.76656028640926199</v>
      </c>
      <c r="O364" s="51">
        <f>Calculations!V337</f>
        <v>4.4292038745958759</v>
      </c>
      <c r="P364" s="50">
        <f>Calculations!O337</f>
        <v>0.301455448760995</v>
      </c>
      <c r="Q364" s="51">
        <f>Calculations!T337</f>
        <v>1.7418168738229913</v>
      </c>
      <c r="R364" s="50">
        <f>Calculations!M337</f>
        <v>0.18680017346320901</v>
      </c>
      <c r="S364" s="51">
        <f>Calculations!R337</f>
        <v>1.0793359201453543</v>
      </c>
      <c r="T364" s="52">
        <f>Calculations!AA337</f>
        <v>0</v>
      </c>
      <c r="U364" s="51">
        <f>Calculations!AB337</f>
        <v>0</v>
      </c>
      <c r="V364" s="52">
        <f>Calculations!AC337</f>
        <v>0</v>
      </c>
      <c r="W364" s="51">
        <f>Calculations!AD337</f>
        <v>0</v>
      </c>
      <c r="X364" s="52">
        <f>Calculations!AE337</f>
        <v>0</v>
      </c>
      <c r="Y364" s="51">
        <f>Calculations!AF337</f>
        <v>0</v>
      </c>
      <c r="Z364" s="50">
        <f>Calculations!Q337</f>
        <v>0.76656028640926199</v>
      </c>
      <c r="AA364" s="51">
        <f>Calculations!V337</f>
        <v>4.4292038745958759</v>
      </c>
      <c r="AB364" s="52">
        <f>Calculations!AH337</f>
        <v>0</v>
      </c>
      <c r="AC364" s="51">
        <f>Calculations!AI337</f>
        <v>0</v>
      </c>
      <c r="AD364" s="51" t="s">
        <v>64</v>
      </c>
      <c r="AE364" s="53" t="s">
        <v>53</v>
      </c>
      <c r="AF364" s="49" t="s">
        <v>974</v>
      </c>
      <c r="AG364" s="54" t="s">
        <v>966</v>
      </c>
      <c r="AH364" s="54" t="s">
        <v>967</v>
      </c>
      <c r="AI364" s="45" t="s">
        <v>1245</v>
      </c>
      <c r="AJ364" s="96" t="s">
        <v>1307</v>
      </c>
    </row>
    <row r="365" spans="2:36" ht="92.4" x14ac:dyDescent="0.25">
      <c r="B365" s="19" t="str">
        <f>Calculations!A338</f>
        <v>CfS:85</v>
      </c>
      <c r="C365" s="39" t="str">
        <f>Calculations!B338</f>
        <v>Land off Fenton Road, Warboys</v>
      </c>
      <c r="D365" s="39" t="str">
        <f>Calculations!C338</f>
        <v>Residential</v>
      </c>
      <c r="E365" s="55">
        <f>Calculations!D338</f>
        <v>11.8843808722944</v>
      </c>
      <c r="F365" s="55">
        <f>Calculations!H338</f>
        <v>11.8843808722944</v>
      </c>
      <c r="G365" s="56">
        <f>Calculations!L338</f>
        <v>100</v>
      </c>
      <c r="H365" s="55">
        <f>Calculations!G338</f>
        <v>0</v>
      </c>
      <c r="I365" s="56">
        <f>Calculations!K338</f>
        <v>0</v>
      </c>
      <c r="J365" s="55">
        <f>Calculations!F338</f>
        <v>0</v>
      </c>
      <c r="K365" s="56">
        <f>Calculations!J338</f>
        <v>0</v>
      </c>
      <c r="L365" s="55">
        <f>Calculations!E338</f>
        <v>0</v>
      </c>
      <c r="M365" s="56">
        <f>Calculations!I338</f>
        <v>0</v>
      </c>
      <c r="N365" s="55">
        <f>Calculations!Q338</f>
        <v>1.2706871419677181</v>
      </c>
      <c r="O365" s="56">
        <f>Calculations!V338</f>
        <v>10.692076900110314</v>
      </c>
      <c r="P365" s="55">
        <f>Calculations!O338</f>
        <v>0.58546561044344803</v>
      </c>
      <c r="Q365" s="56">
        <f>Calculations!T338</f>
        <v>4.9263450636147263</v>
      </c>
      <c r="R365" s="55">
        <f>Calculations!M338</f>
        <v>0.29870368005028403</v>
      </c>
      <c r="S365" s="56">
        <f>Calculations!R338</f>
        <v>2.5134138939171868</v>
      </c>
      <c r="T365" s="57">
        <f>Calculations!AA338</f>
        <v>0</v>
      </c>
      <c r="U365" s="56">
        <f>Calculations!AB338</f>
        <v>0</v>
      </c>
      <c r="V365" s="57">
        <f>Calculations!AC338</f>
        <v>0</v>
      </c>
      <c r="W365" s="56">
        <f>Calculations!AD338</f>
        <v>0</v>
      </c>
      <c r="X365" s="57">
        <f>Calculations!AE338</f>
        <v>0</v>
      </c>
      <c r="Y365" s="56">
        <f>Calculations!AF338</f>
        <v>0</v>
      </c>
      <c r="Z365" s="55">
        <f>Calculations!Q338</f>
        <v>1.2706871419677181</v>
      </c>
      <c r="AA365" s="56">
        <f>Calculations!V338</f>
        <v>10.692076900110314</v>
      </c>
      <c r="AB365" s="57">
        <f>Calculations!AH338</f>
        <v>0</v>
      </c>
      <c r="AC365" s="56">
        <f>Calculations!AI338</f>
        <v>0</v>
      </c>
      <c r="AD365" s="56" t="s">
        <v>64</v>
      </c>
      <c r="AE365" s="58" t="s">
        <v>53</v>
      </c>
      <c r="AF365" s="39" t="s">
        <v>974</v>
      </c>
      <c r="AG365" s="59" t="s">
        <v>966</v>
      </c>
      <c r="AH365" s="59" t="s">
        <v>967</v>
      </c>
      <c r="AI365" s="70" t="s">
        <v>1482</v>
      </c>
      <c r="AJ365" s="70" t="s">
        <v>1277</v>
      </c>
    </row>
    <row r="366" spans="2:36" ht="79.2" x14ac:dyDescent="0.25">
      <c r="B366" s="19" t="str">
        <f>Calculations!A339</f>
        <v>CfS:86</v>
      </c>
      <c r="C366" s="39" t="str">
        <f>Calculations!B339</f>
        <v>Land at Thrapston Road, Spaldwick</v>
      </c>
      <c r="D366" s="39" t="str">
        <f>Calculations!C339</f>
        <v>Commercial</v>
      </c>
      <c r="E366" s="55">
        <f>Calculations!D339</f>
        <v>2.0617927425745801</v>
      </c>
      <c r="F366" s="55">
        <f>Calculations!H339</f>
        <v>0.91203954650462871</v>
      </c>
      <c r="G366" s="56">
        <f>Calculations!L339</f>
        <v>44.235268059279143</v>
      </c>
      <c r="H366" s="55">
        <f>Calculations!G339</f>
        <v>0.58388466635483605</v>
      </c>
      <c r="I366" s="56">
        <f>Calculations!K339</f>
        <v>28.319270618138546</v>
      </c>
      <c r="J366" s="55">
        <f>Calculations!F339</f>
        <v>0.55531084668282105</v>
      </c>
      <c r="K366" s="56">
        <f>Calculations!J339</f>
        <v>26.933398067421617</v>
      </c>
      <c r="L366" s="55">
        <f>Calculations!E339</f>
        <v>1.05576830322941E-2</v>
      </c>
      <c r="M366" s="56">
        <f>Calculations!I339</f>
        <v>0.51206325516068218</v>
      </c>
      <c r="N366" s="55">
        <f>Calculations!Q339</f>
        <v>0.23843057183246899</v>
      </c>
      <c r="O366" s="56">
        <f>Calculations!V339</f>
        <v>11.564235672628204</v>
      </c>
      <c r="P366" s="55">
        <f>Calculations!O339</f>
        <v>9.5501914269153998E-2</v>
      </c>
      <c r="Q366" s="56">
        <f>Calculations!T339</f>
        <v>4.6319842095234005</v>
      </c>
      <c r="R366" s="55">
        <f>Calculations!M339</f>
        <v>5.0856558545710598E-2</v>
      </c>
      <c r="S366" s="56">
        <f>Calculations!R339</f>
        <v>2.4666183702929096</v>
      </c>
      <c r="T366" s="57">
        <f>Calculations!AA339</f>
        <v>0</v>
      </c>
      <c r="U366" s="56">
        <f>Calculations!AB339</f>
        <v>0</v>
      </c>
      <c r="V366" s="57">
        <f>Calculations!AC339</f>
        <v>0.460124626157565</v>
      </c>
      <c r="W366" s="56">
        <f>Calculations!AD339</f>
        <v>22.316725471785443</v>
      </c>
      <c r="X366" s="57">
        <f>Calculations!AE339</f>
        <v>0.176873957409935</v>
      </c>
      <c r="Y366" s="56">
        <f>Calculations!AF339</f>
        <v>8.5786487534664051</v>
      </c>
      <c r="Z366" s="55">
        <f>Calculations!Q339</f>
        <v>0.23843057183246899</v>
      </c>
      <c r="AA366" s="56">
        <f>Calculations!V339</f>
        <v>11.564235672628204</v>
      </c>
      <c r="AB366" s="57">
        <f>Calculations!AH339</f>
        <v>0</v>
      </c>
      <c r="AC366" s="56">
        <f>Calculations!AI339</f>
        <v>0</v>
      </c>
      <c r="AD366" s="56" t="s">
        <v>65</v>
      </c>
      <c r="AE366" s="58" t="s">
        <v>52</v>
      </c>
      <c r="AF366" s="39" t="s">
        <v>978</v>
      </c>
      <c r="AG366" s="59" t="s">
        <v>959</v>
      </c>
      <c r="AH366" s="59" t="s">
        <v>996</v>
      </c>
      <c r="AI366" s="45" t="s">
        <v>1452</v>
      </c>
      <c r="AJ366" s="45" t="s">
        <v>1277</v>
      </c>
    </row>
    <row r="367" spans="2:36" ht="277.2" x14ac:dyDescent="0.25">
      <c r="B367" s="41" t="str">
        <f>Calculations!A340</f>
        <v>CfS:87</v>
      </c>
      <c r="C367" s="49" t="str">
        <f>Calculations!B340</f>
        <v>Dexters Farm, Godmanchester</v>
      </c>
      <c r="D367" s="49" t="str">
        <f>Calculations!C340</f>
        <v>Residential</v>
      </c>
      <c r="E367" s="50">
        <f>Calculations!D340</f>
        <v>10.1785135839581</v>
      </c>
      <c r="F367" s="50">
        <f>Calculations!H340</f>
        <v>10.1785135839581</v>
      </c>
      <c r="G367" s="51">
        <f>Calculations!L340</f>
        <v>100</v>
      </c>
      <c r="H367" s="50">
        <f>Calculations!G340</f>
        <v>0</v>
      </c>
      <c r="I367" s="51">
        <f>Calculations!K340</f>
        <v>0</v>
      </c>
      <c r="J367" s="50">
        <f>Calculations!F340</f>
        <v>0</v>
      </c>
      <c r="K367" s="51">
        <f>Calculations!J340</f>
        <v>0</v>
      </c>
      <c r="L367" s="50">
        <f>Calculations!E340</f>
        <v>0</v>
      </c>
      <c r="M367" s="51">
        <f>Calculations!I340</f>
        <v>0</v>
      </c>
      <c r="N367" s="50">
        <f>Calculations!Q340</f>
        <v>0.16523207476846713</v>
      </c>
      <c r="O367" s="51">
        <f>Calculations!V340</f>
        <v>1.6233418898107286</v>
      </c>
      <c r="P367" s="50">
        <f>Calculations!O340</f>
        <v>8.528039764613321E-2</v>
      </c>
      <c r="Q367" s="51">
        <f>Calculations!T340</f>
        <v>0.83784726465895598</v>
      </c>
      <c r="R367" s="50">
        <f>Calculations!M340</f>
        <v>5.5037789215407702E-2</v>
      </c>
      <c r="S367" s="51">
        <f>Calculations!R340</f>
        <v>0.5407252125904739</v>
      </c>
      <c r="T367" s="52">
        <f>Calculations!AA340</f>
        <v>0</v>
      </c>
      <c r="U367" s="51">
        <f>Calculations!AB340</f>
        <v>0</v>
      </c>
      <c r="V367" s="52">
        <f>Calculations!AC340</f>
        <v>0</v>
      </c>
      <c r="W367" s="51">
        <f>Calculations!AD340</f>
        <v>0</v>
      </c>
      <c r="X367" s="52">
        <f>Calculations!AE340</f>
        <v>0</v>
      </c>
      <c r="Y367" s="51">
        <f>Calculations!AF340</f>
        <v>0</v>
      </c>
      <c r="Z367" s="50">
        <f>Calculations!Q340</f>
        <v>0.16523207476846713</v>
      </c>
      <c r="AA367" s="51">
        <f>Calculations!V340</f>
        <v>1.6233418898107286</v>
      </c>
      <c r="AB367" s="52">
        <f>Calculations!AH340</f>
        <v>0</v>
      </c>
      <c r="AC367" s="51">
        <f>Calculations!AI340</f>
        <v>0</v>
      </c>
      <c r="AD367" s="51" t="s">
        <v>64</v>
      </c>
      <c r="AE367" s="53" t="s">
        <v>53</v>
      </c>
      <c r="AF367" s="49" t="s">
        <v>974</v>
      </c>
      <c r="AG367" s="54" t="s">
        <v>966</v>
      </c>
      <c r="AH367" s="54" t="s">
        <v>967</v>
      </c>
      <c r="AI367" s="70" t="s">
        <v>1348</v>
      </c>
      <c r="AJ367" s="95" t="s">
        <v>1347</v>
      </c>
    </row>
    <row r="368" spans="2:36" ht="264" x14ac:dyDescent="0.25">
      <c r="B368" s="41" t="str">
        <f>Calculations!A341</f>
        <v>CfS:88</v>
      </c>
      <c r="C368" s="49" t="str">
        <f>Calculations!B341</f>
        <v>Land to the West of Glatton Road, Sawtry</v>
      </c>
      <c r="D368" s="49" t="str">
        <f>Calculations!C341</f>
        <v>Residential</v>
      </c>
      <c r="E368" s="50">
        <f>Calculations!D341</f>
        <v>12.488342166478899</v>
      </c>
      <c r="F368" s="50">
        <f>Calculations!H341</f>
        <v>12.418872546149528</v>
      </c>
      <c r="G368" s="51">
        <f>Calculations!L341</f>
        <v>99.443724239748647</v>
      </c>
      <c r="H368" s="50">
        <f>Calculations!G341</f>
        <v>2.6827813584642701E-2</v>
      </c>
      <c r="I368" s="51">
        <f>Calculations!K341</f>
        <v>0.21482285820654151</v>
      </c>
      <c r="J368" s="50">
        <f>Calculations!F341</f>
        <v>1.3618611648582E-2</v>
      </c>
      <c r="K368" s="51">
        <f>Calculations!J341</f>
        <v>0.10905059668477822</v>
      </c>
      <c r="L368" s="50">
        <f>Calculations!E341</f>
        <v>2.9023195096148199E-2</v>
      </c>
      <c r="M368" s="51">
        <f>Calculations!I341</f>
        <v>0.23240230536005019</v>
      </c>
      <c r="N368" s="50">
        <f>Calculations!Q341</f>
        <v>2.447528130557612</v>
      </c>
      <c r="O368" s="51">
        <f>Calculations!V341</f>
        <v>19.598503131402389</v>
      </c>
      <c r="P368" s="50">
        <f>Calculations!O341</f>
        <v>0.947472992918862</v>
      </c>
      <c r="Q368" s="51">
        <f>Calculations!T341</f>
        <v>7.5868596510917268</v>
      </c>
      <c r="R368" s="50">
        <f>Calculations!M341</f>
        <v>0.50716982393347199</v>
      </c>
      <c r="S368" s="51">
        <f>Calculations!R341</f>
        <v>4.0611461247019065</v>
      </c>
      <c r="T368" s="52">
        <f>Calculations!AA341</f>
        <v>0</v>
      </c>
      <c r="U368" s="51">
        <f>Calculations!AB341</f>
        <v>0</v>
      </c>
      <c r="V368" s="52">
        <f>Calculations!AC341</f>
        <v>6.7761766145180398E-3</v>
      </c>
      <c r="W368" s="51">
        <f>Calculations!AD341</f>
        <v>5.4260017255986101E-2</v>
      </c>
      <c r="X368" s="52">
        <f>Calculations!AE341</f>
        <v>0</v>
      </c>
      <c r="Y368" s="51">
        <f>Calculations!AF341</f>
        <v>0</v>
      </c>
      <c r="Z368" s="50">
        <f>Calculations!Q341</f>
        <v>2.447528130557612</v>
      </c>
      <c r="AA368" s="51">
        <f>Calculations!V341</f>
        <v>19.598503131402389</v>
      </c>
      <c r="AB368" s="52">
        <f>Calculations!AH341</f>
        <v>0</v>
      </c>
      <c r="AC368" s="51">
        <f>Calculations!AI341</f>
        <v>0</v>
      </c>
      <c r="AD368" s="51" t="s">
        <v>64</v>
      </c>
      <c r="AE368" s="53" t="s">
        <v>53</v>
      </c>
      <c r="AF368" s="49" t="s">
        <v>978</v>
      </c>
      <c r="AG368" s="54" t="s">
        <v>955</v>
      </c>
      <c r="AH368" s="54" t="s">
        <v>996</v>
      </c>
      <c r="AI368" s="45" t="s">
        <v>1231</v>
      </c>
      <c r="AJ368" s="95" t="s">
        <v>1434</v>
      </c>
    </row>
    <row r="369" spans="2:36" ht="52.8" x14ac:dyDescent="0.25">
      <c r="B369" s="19" t="str">
        <f>Calculations!A342</f>
        <v>CfS:89</v>
      </c>
      <c r="C369" s="39" t="str">
        <f>Calculations!B342</f>
        <v>Land North of Marsh Lane and East of Dendys, Hemingford Grey</v>
      </c>
      <c r="D369" s="39" t="str">
        <f>Calculations!C342</f>
        <v>Residential</v>
      </c>
      <c r="E369" s="55">
        <f>Calculations!D342</f>
        <v>11.7092320217635</v>
      </c>
      <c r="F369" s="55">
        <f>Calculations!H342</f>
        <v>5.182620857187914E-2</v>
      </c>
      <c r="G369" s="56">
        <f>Calculations!L342</f>
        <v>0.44260980118552407</v>
      </c>
      <c r="H369" s="55">
        <f>Calculations!G342</f>
        <v>0.87675914570622104</v>
      </c>
      <c r="I369" s="56">
        <f>Calculations!K342</f>
        <v>7.4877596077746382</v>
      </c>
      <c r="J369" s="55">
        <f>Calculations!F342</f>
        <v>10.780646667485399</v>
      </c>
      <c r="K369" s="56">
        <f>Calculations!J342</f>
        <v>92.069630591039839</v>
      </c>
      <c r="L369" s="55">
        <f>Calculations!E342</f>
        <v>0</v>
      </c>
      <c r="M369" s="56">
        <f>Calculations!I342</f>
        <v>0</v>
      </c>
      <c r="N369" s="55">
        <f>Calculations!Q342</f>
        <v>0.2633550569934473</v>
      </c>
      <c r="O369" s="56">
        <f>Calculations!V342</f>
        <v>2.2491232260489791</v>
      </c>
      <c r="P369" s="55">
        <f>Calculations!O342</f>
        <v>3.7214127062156301E-2</v>
      </c>
      <c r="Q369" s="56">
        <f>Calculations!T342</f>
        <v>0.31781868352243625</v>
      </c>
      <c r="R369" s="55">
        <f>Calculations!M342</f>
        <v>0</v>
      </c>
      <c r="S369" s="56">
        <f>Calculations!R342</f>
        <v>0</v>
      </c>
      <c r="T369" s="57">
        <f>Calculations!AA342</f>
        <v>0</v>
      </c>
      <c r="U369" s="56">
        <f>Calculations!AB342</f>
        <v>0</v>
      </c>
      <c r="V369" s="57">
        <f>Calculations!AC342</f>
        <v>0.607369261154041</v>
      </c>
      <c r="W369" s="56">
        <f>Calculations!AD342</f>
        <v>5.1870973264954277</v>
      </c>
      <c r="X369" s="57">
        <f>Calculations!AE342</f>
        <v>1.8084429217460202E-2</v>
      </c>
      <c r="Y369" s="56">
        <f>Calculations!AF342</f>
        <v>0.15444590374370726</v>
      </c>
      <c r="Z369" s="55">
        <f>Calculations!Q342</f>
        <v>0.2633550569934473</v>
      </c>
      <c r="AA369" s="56">
        <f>Calculations!V342</f>
        <v>2.2491232260489791</v>
      </c>
      <c r="AB369" s="57">
        <f>Calculations!AH342</f>
        <v>11.7092320217635</v>
      </c>
      <c r="AC369" s="56">
        <f>Calculations!AI342</f>
        <v>100</v>
      </c>
      <c r="AD369" s="56" t="s">
        <v>65</v>
      </c>
      <c r="AE369" s="58" t="s">
        <v>53</v>
      </c>
      <c r="AF369" s="39" t="s">
        <v>974</v>
      </c>
      <c r="AG369" s="59" t="s">
        <v>985</v>
      </c>
      <c r="AH369" s="59" t="s">
        <v>964</v>
      </c>
      <c r="AI369" s="45" t="s">
        <v>1137</v>
      </c>
      <c r="AJ369" s="69" t="s">
        <v>1277</v>
      </c>
    </row>
    <row r="370" spans="2:36" ht="92.4" x14ac:dyDescent="0.25">
      <c r="B370" s="19" t="str">
        <f>Calculations!A343</f>
        <v>CfS:90</v>
      </c>
      <c r="C370" s="39" t="str">
        <f>Calculations!B343</f>
        <v>Tir na Nog, Sawtry Way, Houghton</v>
      </c>
      <c r="D370" s="39" t="str">
        <f>Calculations!C343</f>
        <v>Mixed Use</v>
      </c>
      <c r="E370" s="55">
        <f>Calculations!D343</f>
        <v>0.92134012342961502</v>
      </c>
      <c r="F370" s="55">
        <f>Calculations!H343</f>
        <v>0.92134012342961502</v>
      </c>
      <c r="G370" s="56">
        <f>Calculations!L343</f>
        <v>100</v>
      </c>
      <c r="H370" s="55">
        <f>Calculations!G343</f>
        <v>0</v>
      </c>
      <c r="I370" s="56">
        <f>Calculations!K343</f>
        <v>0</v>
      </c>
      <c r="J370" s="55">
        <f>Calculations!F343</f>
        <v>0</v>
      </c>
      <c r="K370" s="56">
        <f>Calculations!J343</f>
        <v>0</v>
      </c>
      <c r="L370" s="55">
        <f>Calculations!E343</f>
        <v>0</v>
      </c>
      <c r="M370" s="56">
        <f>Calculations!I343</f>
        <v>0</v>
      </c>
      <c r="N370" s="55">
        <f>Calculations!Q343</f>
        <v>0.20477008035352259</v>
      </c>
      <c r="O370" s="56">
        <f>Calculations!V343</f>
        <v>22.225242898494677</v>
      </c>
      <c r="P370" s="55">
        <f>Calculations!O343</f>
        <v>0.13687485283631029</v>
      </c>
      <c r="Q370" s="56">
        <f>Calculations!T343</f>
        <v>14.856061225989439</v>
      </c>
      <c r="R370" s="55">
        <f>Calculations!M343</f>
        <v>0.118303339716277</v>
      </c>
      <c r="S370" s="56">
        <f>Calculations!R343</f>
        <v>12.840354686378172</v>
      </c>
      <c r="T370" s="57">
        <f>Calculations!AA343</f>
        <v>0</v>
      </c>
      <c r="U370" s="56">
        <f>Calculations!AB343</f>
        <v>0</v>
      </c>
      <c r="V370" s="57">
        <f>Calculations!AC343</f>
        <v>0</v>
      </c>
      <c r="W370" s="56">
        <f>Calculations!AD343</f>
        <v>0</v>
      </c>
      <c r="X370" s="57">
        <f>Calculations!AE343</f>
        <v>0</v>
      </c>
      <c r="Y370" s="56">
        <f>Calculations!AF343</f>
        <v>0</v>
      </c>
      <c r="Z370" s="55">
        <f>Calculations!Q343</f>
        <v>0.20477008035352259</v>
      </c>
      <c r="AA370" s="56">
        <f>Calculations!V343</f>
        <v>22.225242898494677</v>
      </c>
      <c r="AB370" s="57">
        <f>Calculations!AH343</f>
        <v>0</v>
      </c>
      <c r="AC370" s="56">
        <f>Calculations!AI343</f>
        <v>0</v>
      </c>
      <c r="AD370" s="56" t="s">
        <v>64</v>
      </c>
      <c r="AE370" s="58" t="s">
        <v>53</v>
      </c>
      <c r="AF370" s="39" t="s">
        <v>974</v>
      </c>
      <c r="AG370" s="59" t="s">
        <v>966</v>
      </c>
      <c r="AH370" s="59" t="s">
        <v>967</v>
      </c>
      <c r="AI370" s="69" t="s">
        <v>1392</v>
      </c>
      <c r="AJ370" s="70" t="s">
        <v>1277</v>
      </c>
    </row>
    <row r="371" spans="2:36" ht="52.8" x14ac:dyDescent="0.25">
      <c r="B371" s="19" t="str">
        <f>Calculations!A344</f>
        <v>CfS:91</v>
      </c>
      <c r="C371" s="39" t="str">
        <f>Calculations!B344</f>
        <v>Land West of Cullum Farm, London Road, St Ives</v>
      </c>
      <c r="D371" s="39" t="str">
        <f>Calculations!C344</f>
        <v>Residential</v>
      </c>
      <c r="E371" s="55">
        <f>Calculations!D344</f>
        <v>1.3934705439511299</v>
      </c>
      <c r="F371" s="55">
        <f>Calculations!H344</f>
        <v>2.7761684306022616E-3</v>
      </c>
      <c r="G371" s="56">
        <f>Calculations!L344</f>
        <v>0.19922691890784769</v>
      </c>
      <c r="H371" s="55">
        <f>Calculations!G344</f>
        <v>9.9534227019757891E-4</v>
      </c>
      <c r="I371" s="56">
        <f>Calculations!K344</f>
        <v>7.1429014019580614E-2</v>
      </c>
      <c r="J371" s="55">
        <f>Calculations!F344</f>
        <v>1.3896990332503301</v>
      </c>
      <c r="K371" s="56">
        <f>Calculations!J344</f>
        <v>99.72934406707256</v>
      </c>
      <c r="L371" s="55">
        <f>Calculations!E344</f>
        <v>0</v>
      </c>
      <c r="M371" s="56">
        <f>Calculations!I344</f>
        <v>0</v>
      </c>
      <c r="N371" s="55">
        <f>Calculations!Q344</f>
        <v>0.1444033055509083</v>
      </c>
      <c r="O371" s="56">
        <f>Calculations!V344</f>
        <v>10.362853106421504</v>
      </c>
      <c r="P371" s="55">
        <f>Calculations!O344</f>
        <v>2.5665225312224298E-2</v>
      </c>
      <c r="Q371" s="56">
        <f>Calculations!T344</f>
        <v>1.8418204405994534</v>
      </c>
      <c r="R371" s="55">
        <f>Calculations!M344</f>
        <v>0</v>
      </c>
      <c r="S371" s="56">
        <f>Calculations!R344</f>
        <v>0</v>
      </c>
      <c r="T371" s="57">
        <f>Calculations!AA344</f>
        <v>0</v>
      </c>
      <c r="U371" s="56">
        <f>Calculations!AB344</f>
        <v>0</v>
      </c>
      <c r="V371" s="57">
        <f>Calculations!AC344</f>
        <v>8.27693908941E-5</v>
      </c>
      <c r="W371" s="56">
        <f>Calculations!AD344</f>
        <v>5.9398019752474069E-3</v>
      </c>
      <c r="X371" s="57">
        <f>Calculations!AE344</f>
        <v>0</v>
      </c>
      <c r="Y371" s="56">
        <f>Calculations!AF344</f>
        <v>0</v>
      </c>
      <c r="Z371" s="55">
        <f>Calculations!Q344</f>
        <v>0.1444033055509083</v>
      </c>
      <c r="AA371" s="56">
        <f>Calculations!V344</f>
        <v>10.362853106421504</v>
      </c>
      <c r="AB371" s="57">
        <f>Calculations!AH344</f>
        <v>1.3934705439511299</v>
      </c>
      <c r="AC371" s="56">
        <f>Calculations!AI344</f>
        <v>100</v>
      </c>
      <c r="AD371" s="56" t="s">
        <v>65</v>
      </c>
      <c r="AE371" s="58" t="s">
        <v>53</v>
      </c>
      <c r="AF371" s="39" t="s">
        <v>974</v>
      </c>
      <c r="AG371" s="59" t="s">
        <v>985</v>
      </c>
      <c r="AH371" s="59" t="s">
        <v>964</v>
      </c>
      <c r="AI371" s="45" t="s">
        <v>1138</v>
      </c>
      <c r="AJ371" s="69" t="s">
        <v>1277</v>
      </c>
    </row>
    <row r="372" spans="2:36" ht="52.8" x14ac:dyDescent="0.25">
      <c r="B372" s="19" t="str">
        <f>Calculations!A345</f>
        <v>CfS:92</v>
      </c>
      <c r="C372" s="39" t="str">
        <f>Calculations!B345</f>
        <v>Land at Newtown Road, Ramsey</v>
      </c>
      <c r="D372" s="39" t="str">
        <f>Calculations!C345</f>
        <v>Residential</v>
      </c>
      <c r="E372" s="55">
        <f>Calculations!D345</f>
        <v>0.31838869362696998</v>
      </c>
      <c r="F372" s="55">
        <f>Calculations!H345</f>
        <v>-1.8918878182810905E-9</v>
      </c>
      <c r="G372" s="56">
        <f>Calculations!L345</f>
        <v>-5.9420697284485263E-7</v>
      </c>
      <c r="H372" s="55">
        <f>Calculations!G345</f>
        <v>8.6368321005487799E-3</v>
      </c>
      <c r="I372" s="56">
        <f>Calculations!K345</f>
        <v>2.7126692226916358</v>
      </c>
      <c r="J372" s="55">
        <f>Calculations!F345</f>
        <v>0.30975186341830901</v>
      </c>
      <c r="K372" s="56">
        <f>Calculations!J345</f>
        <v>97.287331371515336</v>
      </c>
      <c r="L372" s="55">
        <f>Calculations!E345</f>
        <v>0</v>
      </c>
      <c r="M372" s="56">
        <f>Calculations!I345</f>
        <v>0</v>
      </c>
      <c r="N372" s="55">
        <f>Calculations!Q345</f>
        <v>0.31838868796683029</v>
      </c>
      <c r="O372" s="56">
        <f>Calculations!V345</f>
        <v>99.999998222254803</v>
      </c>
      <c r="P372" s="55">
        <f>Calculations!O345</f>
        <v>0.27350332913424658</v>
      </c>
      <c r="Q372" s="56">
        <f>Calculations!T345</f>
        <v>85.902337177427569</v>
      </c>
      <c r="R372" s="55">
        <f>Calculations!M345</f>
        <v>2.5691428583413601E-2</v>
      </c>
      <c r="S372" s="56">
        <f>Calculations!R345</f>
        <v>8.0692025494831636</v>
      </c>
      <c r="T372" s="57">
        <f>Calculations!AA345</f>
        <v>0</v>
      </c>
      <c r="U372" s="56">
        <f>Calculations!AB345</f>
        <v>0</v>
      </c>
      <c r="V372" s="57">
        <f>Calculations!AC345</f>
        <v>8.6368316234089401E-3</v>
      </c>
      <c r="W372" s="56">
        <f>Calculations!AD345</f>
        <v>2.7126690728308365</v>
      </c>
      <c r="X372" s="57">
        <f>Calculations!AE345</f>
        <v>0</v>
      </c>
      <c r="Y372" s="56">
        <f>Calculations!AF345</f>
        <v>0</v>
      </c>
      <c r="Z372" s="55">
        <f>Calculations!Q345</f>
        <v>0.31838868796683029</v>
      </c>
      <c r="AA372" s="56">
        <f>Calculations!V345</f>
        <v>99.999998222254803</v>
      </c>
      <c r="AB372" s="57">
        <f>Calculations!AH345</f>
        <v>0</v>
      </c>
      <c r="AC372" s="56">
        <f>Calculations!AI345</f>
        <v>0</v>
      </c>
      <c r="AD372" s="56" t="s">
        <v>64</v>
      </c>
      <c r="AE372" s="58" t="s">
        <v>53</v>
      </c>
      <c r="AF372" s="39" t="s">
        <v>974</v>
      </c>
      <c r="AG372" s="59" t="s">
        <v>986</v>
      </c>
      <c r="AH372" s="59" t="s">
        <v>964</v>
      </c>
      <c r="AI372" s="70" t="s">
        <v>1419</v>
      </c>
      <c r="AJ372" s="70" t="s">
        <v>1277</v>
      </c>
    </row>
    <row r="373" spans="2:36" ht="118.8" x14ac:dyDescent="0.25">
      <c r="B373" s="19" t="str">
        <f>Calculations!A346</f>
        <v>CfS:93</v>
      </c>
      <c r="C373" s="39" t="str">
        <f>Calculations!B346</f>
        <v>Land off Vineyard Way, Buckden</v>
      </c>
      <c r="D373" s="39" t="str">
        <f>Calculations!C346</f>
        <v>Residential</v>
      </c>
      <c r="E373" s="55">
        <f>Calculations!D346</f>
        <v>4.79914504507905</v>
      </c>
      <c r="F373" s="55">
        <f>Calculations!H346</f>
        <v>4.79914504507905</v>
      </c>
      <c r="G373" s="56">
        <f>Calculations!L346</f>
        <v>100</v>
      </c>
      <c r="H373" s="55">
        <f>Calculations!G346</f>
        <v>0</v>
      </c>
      <c r="I373" s="56">
        <f>Calculations!K346</f>
        <v>0</v>
      </c>
      <c r="J373" s="55">
        <f>Calculations!F346</f>
        <v>0</v>
      </c>
      <c r="K373" s="56">
        <f>Calculations!J346</f>
        <v>0</v>
      </c>
      <c r="L373" s="55">
        <f>Calculations!E346</f>
        <v>0</v>
      </c>
      <c r="M373" s="56">
        <f>Calculations!I346</f>
        <v>0</v>
      </c>
      <c r="N373" s="55">
        <f>Calculations!Q346</f>
        <v>0.75610858648773105</v>
      </c>
      <c r="O373" s="56">
        <f>Calculations!V346</f>
        <v>15.755068442097411</v>
      </c>
      <c r="P373" s="55">
        <f>Calculations!O346</f>
        <v>0.47917732152361603</v>
      </c>
      <c r="Q373" s="56">
        <f>Calculations!T346</f>
        <v>9.9846392851775789</v>
      </c>
      <c r="R373" s="55">
        <f>Calculations!M346</f>
        <v>0.27590807063677703</v>
      </c>
      <c r="S373" s="56">
        <f>Calculations!R346</f>
        <v>5.749108810947229</v>
      </c>
      <c r="T373" s="57">
        <f>Calculations!AA346</f>
        <v>0</v>
      </c>
      <c r="U373" s="56">
        <f>Calculations!AB346</f>
        <v>0</v>
      </c>
      <c r="V373" s="57">
        <f>Calculations!AC346</f>
        <v>0</v>
      </c>
      <c r="W373" s="56">
        <f>Calculations!AD346</f>
        <v>0</v>
      </c>
      <c r="X373" s="57">
        <f>Calculations!AE346</f>
        <v>0</v>
      </c>
      <c r="Y373" s="56">
        <f>Calculations!AF346</f>
        <v>0</v>
      </c>
      <c r="Z373" s="55">
        <f>Calculations!Q346</f>
        <v>0.75610858648773105</v>
      </c>
      <c r="AA373" s="56">
        <f>Calculations!V346</f>
        <v>15.755068442097411</v>
      </c>
      <c r="AB373" s="57">
        <f>Calculations!AH346</f>
        <v>1.4046468592821599</v>
      </c>
      <c r="AC373" s="56">
        <f>Calculations!AI346</f>
        <v>29.268689445476493</v>
      </c>
      <c r="AD373" s="56" t="s">
        <v>67</v>
      </c>
      <c r="AE373" s="58" t="s">
        <v>53</v>
      </c>
      <c r="AF373" s="39" t="s">
        <v>974</v>
      </c>
      <c r="AG373" s="59" t="s">
        <v>968</v>
      </c>
      <c r="AH373" s="59" t="s">
        <v>967</v>
      </c>
      <c r="AI373" s="45" t="s">
        <v>1174</v>
      </c>
      <c r="AJ373" s="69" t="s">
        <v>1277</v>
      </c>
    </row>
    <row r="374" spans="2:36" ht="79.2" x14ac:dyDescent="0.25">
      <c r="B374" s="19" t="str">
        <f>Calculations!A347</f>
        <v>CfS:94</v>
      </c>
      <c r="C374" s="39" t="str">
        <f>Calculations!B347</f>
        <v>Land At, Middlemarsh Farm Glatton Road, Sawtry</v>
      </c>
      <c r="D374" s="39" t="str">
        <f>Calculations!C347</f>
        <v>Mixed Use</v>
      </c>
      <c r="E374" s="55">
        <f>Calculations!D347</f>
        <v>145.70589892459299</v>
      </c>
      <c r="F374" s="55">
        <f>Calculations!H347</f>
        <v>133.00381152575844</v>
      </c>
      <c r="G374" s="56">
        <f>Calculations!L347</f>
        <v>91.282379442023654</v>
      </c>
      <c r="H374" s="55">
        <f>Calculations!G347</f>
        <v>5.2580659317578098</v>
      </c>
      <c r="I374" s="56">
        <f>Calculations!K347</f>
        <v>3.6086843227116092</v>
      </c>
      <c r="J374" s="55">
        <f>Calculations!F347</f>
        <v>1.1775863859415301</v>
      </c>
      <c r="K374" s="56">
        <f>Calculations!J347</f>
        <v>0.8081940365029181</v>
      </c>
      <c r="L374" s="55">
        <f>Calculations!E347</f>
        <v>6.2664350811351897</v>
      </c>
      <c r="M374" s="56">
        <f>Calculations!I347</f>
        <v>4.3007421987618022</v>
      </c>
      <c r="N374" s="55">
        <f>Calculations!Q347</f>
        <v>31.384286662217413</v>
      </c>
      <c r="O374" s="56">
        <f>Calculations!V347</f>
        <v>21.539475679333812</v>
      </c>
      <c r="P374" s="55">
        <f>Calculations!O347</f>
        <v>22.571672909172563</v>
      </c>
      <c r="Q374" s="56">
        <f>Calculations!T347</f>
        <v>15.491255382085839</v>
      </c>
      <c r="R374" s="55">
        <f>Calculations!M347</f>
        <v>17.635502545432601</v>
      </c>
      <c r="S374" s="56">
        <f>Calculations!R347</f>
        <v>12.103492497966387</v>
      </c>
      <c r="T374" s="57">
        <f>Calculations!AA347</f>
        <v>0.32100700650971498</v>
      </c>
      <c r="U374" s="56">
        <f>Calculations!AB347</f>
        <v>0.22031160637898772</v>
      </c>
      <c r="V374" s="57">
        <f>Calculations!AC347</f>
        <v>3.9009285153329101</v>
      </c>
      <c r="W374" s="56">
        <f>Calculations!AD347</f>
        <v>2.6772618981965537</v>
      </c>
      <c r="X374" s="57">
        <f>Calculations!AE347</f>
        <v>0.59723055005453995</v>
      </c>
      <c r="Y374" s="56">
        <f>Calculations!AF347</f>
        <v>0.40988769463865293</v>
      </c>
      <c r="Z374" s="55">
        <f>Calculations!Q347</f>
        <v>31.384286662217413</v>
      </c>
      <c r="AA374" s="56">
        <f>Calculations!V347</f>
        <v>21.539475679333812</v>
      </c>
      <c r="AB374" s="57">
        <f>Calculations!AH347</f>
        <v>0</v>
      </c>
      <c r="AC374" s="56">
        <f>Calculations!AI347</f>
        <v>0</v>
      </c>
      <c r="AD374" s="56" t="s">
        <v>64</v>
      </c>
      <c r="AE374" s="58" t="s">
        <v>53</v>
      </c>
      <c r="AF374" s="39" t="s">
        <v>978</v>
      </c>
      <c r="AG374" s="59" t="s">
        <v>955</v>
      </c>
      <c r="AH374" s="59" t="s">
        <v>996</v>
      </c>
      <c r="AI374" s="45" t="s">
        <v>1228</v>
      </c>
      <c r="AJ374" s="69" t="s">
        <v>1277</v>
      </c>
    </row>
    <row r="375" spans="2:36" ht="171.6" x14ac:dyDescent="0.25">
      <c r="B375" s="41" t="str">
        <f>Calculations!A348</f>
        <v>CfS:95</v>
      </c>
      <c r="C375" s="49" t="str">
        <f>Calculations!B348</f>
        <v>Wyton Airfield</v>
      </c>
      <c r="D375" s="49" t="str">
        <f>Calculations!C348</f>
        <v>Mixed Use</v>
      </c>
      <c r="E375" s="50">
        <f>Calculations!D348</f>
        <v>259.98409775498698</v>
      </c>
      <c r="F375" s="50">
        <f>Calculations!H348</f>
        <v>259.97685581188421</v>
      </c>
      <c r="G375" s="51">
        <f>Calculations!L348</f>
        <v>99.997214466898058</v>
      </c>
      <c r="H375" s="50">
        <f>Calculations!G348</f>
        <v>1.9999503097787902E-3</v>
      </c>
      <c r="I375" s="51">
        <f>Calculations!K348</f>
        <v>7.6925870737816211E-4</v>
      </c>
      <c r="J375" s="50">
        <f>Calculations!F348</f>
        <v>0</v>
      </c>
      <c r="K375" s="51">
        <f>Calculations!J348</f>
        <v>0</v>
      </c>
      <c r="L375" s="50">
        <f>Calculations!E348</f>
        <v>5.2419927929818998E-3</v>
      </c>
      <c r="M375" s="51">
        <f>Calculations!I348</f>
        <v>2.0162743945677918E-3</v>
      </c>
      <c r="N375" s="50">
        <f>Calculations!Q348</f>
        <v>30.691085050719611</v>
      </c>
      <c r="O375" s="51">
        <f>Calculations!V348</f>
        <v>11.804985503245419</v>
      </c>
      <c r="P375" s="50">
        <f>Calculations!O348</f>
        <v>16.89836485168891</v>
      </c>
      <c r="Q375" s="51">
        <f>Calculations!T348</f>
        <v>6.4997686387781268</v>
      </c>
      <c r="R375" s="50">
        <f>Calculations!M348</f>
        <v>10.7097885117642</v>
      </c>
      <c r="S375" s="51">
        <f>Calculations!R348</f>
        <v>4.1194013804095322</v>
      </c>
      <c r="T375" s="52">
        <f>Calculations!AA348</f>
        <v>0</v>
      </c>
      <c r="U375" s="51">
        <f>Calculations!AB348</f>
        <v>0</v>
      </c>
      <c r="V375" s="52">
        <f>Calculations!AC348</f>
        <v>8.0030619375756899E-4</v>
      </c>
      <c r="W375" s="51">
        <f>Calculations!AD348</f>
        <v>3.0782890210146233E-4</v>
      </c>
      <c r="X375" s="52">
        <f>Calculations!AE348</f>
        <v>8.0312008033943101E-4</v>
      </c>
      <c r="Y375" s="51">
        <f>Calculations!AF348</f>
        <v>3.0891123236941352E-4</v>
      </c>
      <c r="Z375" s="50">
        <f>Calculations!Q348</f>
        <v>30.691085050719611</v>
      </c>
      <c r="AA375" s="51">
        <f>Calculations!V348</f>
        <v>11.804985503245419</v>
      </c>
      <c r="AB375" s="52">
        <f>Calculations!AH348</f>
        <v>0</v>
      </c>
      <c r="AC375" s="51">
        <f>Calculations!AI348</f>
        <v>0</v>
      </c>
      <c r="AD375" s="51" t="s">
        <v>64</v>
      </c>
      <c r="AE375" s="53" t="s">
        <v>53</v>
      </c>
      <c r="AF375" s="49" t="s">
        <v>978</v>
      </c>
      <c r="AG375" s="54" t="s">
        <v>955</v>
      </c>
      <c r="AH375" s="54" t="s">
        <v>996</v>
      </c>
      <c r="AI375" s="45" t="s">
        <v>1239</v>
      </c>
      <c r="AJ375" s="99" t="s">
        <v>1488</v>
      </c>
    </row>
    <row r="376" spans="2:36" ht="52.8" x14ac:dyDescent="0.25">
      <c r="B376" s="19" t="str">
        <f>Calculations!A349</f>
        <v>CfS:97</v>
      </c>
      <c r="C376" s="39" t="str">
        <f>Calculations!B349</f>
        <v>Land North of The Meadows, Earith Road , Colne</v>
      </c>
      <c r="D376" s="39" t="str">
        <f>Calculations!C349</f>
        <v>Residential</v>
      </c>
      <c r="E376" s="55">
        <f>Calculations!D349</f>
        <v>0.26874694225159401</v>
      </c>
      <c r="F376" s="55">
        <f>Calculations!H349</f>
        <v>0.26874694225159401</v>
      </c>
      <c r="G376" s="56">
        <f>Calculations!L349</f>
        <v>100</v>
      </c>
      <c r="H376" s="55">
        <f>Calculations!G349</f>
        <v>0</v>
      </c>
      <c r="I376" s="56">
        <f>Calculations!K349</f>
        <v>0</v>
      </c>
      <c r="J376" s="55">
        <f>Calculations!F349</f>
        <v>0</v>
      </c>
      <c r="K376" s="56">
        <f>Calculations!J349</f>
        <v>0</v>
      </c>
      <c r="L376" s="55">
        <f>Calculations!E349</f>
        <v>0</v>
      </c>
      <c r="M376" s="56">
        <f>Calculations!I349</f>
        <v>0</v>
      </c>
      <c r="N376" s="55">
        <f>Calculations!Q349</f>
        <v>0.11842223256801511</v>
      </c>
      <c r="O376" s="56">
        <f>Calculations!V349</f>
        <v>44.064587889208887</v>
      </c>
      <c r="P376" s="55">
        <f>Calculations!O349</f>
        <v>1.9242601201041518E-2</v>
      </c>
      <c r="Q376" s="56">
        <f>Calculations!T349</f>
        <v>7.1601191216631914</v>
      </c>
      <c r="R376" s="55">
        <f>Calculations!M349</f>
        <v>4.3452211973097196E-3</v>
      </c>
      <c r="S376" s="56">
        <f>Calculations!R349</f>
        <v>1.6168448879473516</v>
      </c>
      <c r="T376" s="57">
        <f>Calculations!AA349</f>
        <v>0</v>
      </c>
      <c r="U376" s="56">
        <f>Calculations!AB349</f>
        <v>0</v>
      </c>
      <c r="V376" s="57">
        <f>Calculations!AC349</f>
        <v>0</v>
      </c>
      <c r="W376" s="56">
        <f>Calculations!AD349</f>
        <v>0</v>
      </c>
      <c r="X376" s="57">
        <f>Calculations!AE349</f>
        <v>0</v>
      </c>
      <c r="Y376" s="56">
        <f>Calculations!AF349</f>
        <v>0</v>
      </c>
      <c r="Z376" s="55">
        <f>Calculations!Q349</f>
        <v>0.11842223256801511</v>
      </c>
      <c r="AA376" s="56">
        <f>Calculations!V349</f>
        <v>44.064587889208887</v>
      </c>
      <c r="AB376" s="57">
        <f>Calculations!AH349</f>
        <v>0</v>
      </c>
      <c r="AC376" s="56">
        <f>Calculations!AI349</f>
        <v>0</v>
      </c>
      <c r="AD376" s="56" t="s">
        <v>66</v>
      </c>
      <c r="AE376" s="58" t="s">
        <v>53</v>
      </c>
      <c r="AF376" s="39" t="s">
        <v>974</v>
      </c>
      <c r="AG376" s="59" t="s">
        <v>969</v>
      </c>
      <c r="AH376" s="59" t="s">
        <v>967</v>
      </c>
      <c r="AI376" s="45" t="s">
        <v>1139</v>
      </c>
      <c r="AJ376" s="69" t="s">
        <v>1277</v>
      </c>
    </row>
    <row r="377" spans="2:36" ht="198" x14ac:dyDescent="0.25">
      <c r="B377" s="41" t="str">
        <f>Calculations!A350</f>
        <v>CfS:98</v>
      </c>
      <c r="C377" s="49" t="str">
        <f>Calculations!B350</f>
        <v>Land West of Warren Lane, Bythorn</v>
      </c>
      <c r="D377" s="49" t="str">
        <f>Calculations!C350</f>
        <v>Residential</v>
      </c>
      <c r="E377" s="50">
        <f>Calculations!D350</f>
        <v>0.54597238519820301</v>
      </c>
      <c r="F377" s="50">
        <f>Calculations!H350</f>
        <v>0.54597238519820301</v>
      </c>
      <c r="G377" s="51">
        <f>Calculations!L350</f>
        <v>100</v>
      </c>
      <c r="H377" s="50">
        <f>Calculations!G350</f>
        <v>0</v>
      </c>
      <c r="I377" s="51">
        <f>Calculations!K350</f>
        <v>0</v>
      </c>
      <c r="J377" s="50">
        <f>Calculations!F350</f>
        <v>0</v>
      </c>
      <c r="K377" s="51">
        <f>Calculations!J350</f>
        <v>0</v>
      </c>
      <c r="L377" s="50">
        <f>Calculations!E350</f>
        <v>0</v>
      </c>
      <c r="M377" s="51">
        <f>Calculations!I350</f>
        <v>0</v>
      </c>
      <c r="N377" s="50">
        <f>Calculations!Q350</f>
        <v>1.8602497450161497E-3</v>
      </c>
      <c r="O377" s="51">
        <f>Calculations!V350</f>
        <v>0.34072231406737319</v>
      </c>
      <c r="P377" s="50">
        <f>Calculations!O350</f>
        <v>1.5337508158869207E-3</v>
      </c>
      <c r="Q377" s="51">
        <f>Calculations!T350</f>
        <v>0.28092095085177737</v>
      </c>
      <c r="R377" s="50">
        <f>Calculations!M350</f>
        <v>1.53124681525023E-3</v>
      </c>
      <c r="S377" s="51">
        <f>Calculations!R350</f>
        <v>0.28046231948056222</v>
      </c>
      <c r="T377" s="52">
        <f>Calculations!AA350</f>
        <v>0</v>
      </c>
      <c r="U377" s="51">
        <f>Calculations!AB350</f>
        <v>0</v>
      </c>
      <c r="V377" s="52">
        <f>Calculations!AC350</f>
        <v>0</v>
      </c>
      <c r="W377" s="51">
        <f>Calculations!AD350</f>
        <v>0</v>
      </c>
      <c r="X377" s="52">
        <f>Calculations!AE350</f>
        <v>0</v>
      </c>
      <c r="Y377" s="51">
        <f>Calculations!AF350</f>
        <v>0</v>
      </c>
      <c r="Z377" s="50">
        <f>Calculations!Q350</f>
        <v>1.8602497450161497E-3</v>
      </c>
      <c r="AA377" s="51">
        <f>Calculations!V350</f>
        <v>0.34072231406737319</v>
      </c>
      <c r="AB377" s="52">
        <f>Calculations!AH350</f>
        <v>0</v>
      </c>
      <c r="AC377" s="51">
        <f>Calculations!AI350</f>
        <v>0</v>
      </c>
      <c r="AD377" s="51" t="s">
        <v>64</v>
      </c>
      <c r="AE377" s="53" t="s">
        <v>53</v>
      </c>
      <c r="AF377" s="49" t="s">
        <v>974</v>
      </c>
      <c r="AG377" s="54" t="s">
        <v>966</v>
      </c>
      <c r="AH377" s="54" t="s">
        <v>967</v>
      </c>
      <c r="AI377" s="45" t="s">
        <v>1309</v>
      </c>
      <c r="AJ377" s="96" t="s">
        <v>1269</v>
      </c>
    </row>
    <row r="378" spans="2:36" ht="66" x14ac:dyDescent="0.25">
      <c r="B378" s="19" t="str">
        <f>Calculations!A351</f>
        <v>CfS:99</v>
      </c>
      <c r="C378" s="39" t="str">
        <f>Calculations!B351</f>
        <v>Land West of Brookside, Molesworth</v>
      </c>
      <c r="D378" s="39" t="str">
        <f>Calculations!C351</f>
        <v>Residential</v>
      </c>
      <c r="E378" s="55">
        <f>Calculations!D351</f>
        <v>0.49856433960581298</v>
      </c>
      <c r="F378" s="55">
        <f>Calculations!H351</f>
        <v>0.49856433960581298</v>
      </c>
      <c r="G378" s="56">
        <f>Calculations!L351</f>
        <v>100</v>
      </c>
      <c r="H378" s="55">
        <f>Calculations!G351</f>
        <v>0</v>
      </c>
      <c r="I378" s="56">
        <f>Calculations!K351</f>
        <v>0</v>
      </c>
      <c r="J378" s="55">
        <f>Calculations!F351</f>
        <v>0</v>
      </c>
      <c r="K378" s="56">
        <f>Calculations!J351</f>
        <v>0</v>
      </c>
      <c r="L378" s="55">
        <f>Calculations!E351</f>
        <v>0</v>
      </c>
      <c r="M378" s="56">
        <f>Calculations!I351</f>
        <v>0</v>
      </c>
      <c r="N378" s="55">
        <f>Calculations!Q351</f>
        <v>0.23257023644960062</v>
      </c>
      <c r="O378" s="56">
        <f>Calculations!V351</f>
        <v>46.647988629407578</v>
      </c>
      <c r="P378" s="55">
        <f>Calculations!O351</f>
        <v>0.13583620435794291</v>
      </c>
      <c r="Q378" s="56">
        <f>Calculations!T351</f>
        <v>27.24547135989329</v>
      </c>
      <c r="R378" s="55">
        <f>Calculations!M351</f>
        <v>7.9151696350824197E-2</v>
      </c>
      <c r="S378" s="56">
        <f>Calculations!R351</f>
        <v>15.875924141186076</v>
      </c>
      <c r="T378" s="57">
        <f>Calculations!AA351</f>
        <v>0</v>
      </c>
      <c r="U378" s="56">
        <f>Calculations!AB351</f>
        <v>0</v>
      </c>
      <c r="V378" s="57">
        <f>Calculations!AC351</f>
        <v>0</v>
      </c>
      <c r="W378" s="56">
        <f>Calculations!AD351</f>
        <v>0</v>
      </c>
      <c r="X378" s="57">
        <f>Calculations!AE351</f>
        <v>0</v>
      </c>
      <c r="Y378" s="56">
        <f>Calculations!AF351</f>
        <v>0</v>
      </c>
      <c r="Z378" s="55">
        <f>Calculations!Q351</f>
        <v>0.23257023644960062</v>
      </c>
      <c r="AA378" s="56">
        <f>Calculations!V351</f>
        <v>46.647988629407578</v>
      </c>
      <c r="AB378" s="57">
        <f>Calculations!AH351</f>
        <v>0</v>
      </c>
      <c r="AC378" s="56">
        <f>Calculations!AI351</f>
        <v>0</v>
      </c>
      <c r="AD378" s="56" t="s">
        <v>65</v>
      </c>
      <c r="AE378" s="58" t="s">
        <v>53</v>
      </c>
      <c r="AF378" s="39" t="s">
        <v>974</v>
      </c>
      <c r="AG378" s="59" t="s">
        <v>969</v>
      </c>
      <c r="AH378" s="59" t="s">
        <v>967</v>
      </c>
      <c r="AI378" s="45" t="s">
        <v>1022</v>
      </c>
      <c r="AJ378" s="69" t="s">
        <v>1277</v>
      </c>
    </row>
    <row r="379" spans="2:36" ht="52.8" x14ac:dyDescent="0.25">
      <c r="B379" s="19" t="str">
        <f>Calculations!A352</f>
        <v>CfS23-241</v>
      </c>
      <c r="C379" s="39" t="str">
        <f>Calculations!B352</f>
        <v>Land South of 25 West End, Yaxley</v>
      </c>
      <c r="D379" s="39" t="str">
        <f>Calculations!C352</f>
        <v>Residential</v>
      </c>
      <c r="E379" s="55">
        <f>Calculations!D352</f>
        <v>5.9978065066661603</v>
      </c>
      <c r="F379" s="55">
        <f>Calculations!H352</f>
        <v>3.1913160851648463</v>
      </c>
      <c r="G379" s="56">
        <f>Calculations!L352</f>
        <v>53.208053337797942</v>
      </c>
      <c r="H379" s="55">
        <f>Calculations!G352</f>
        <v>0.32377149549884698</v>
      </c>
      <c r="I379" s="56">
        <f>Calculations!K352</f>
        <v>5.3981650648282278</v>
      </c>
      <c r="J379" s="55">
        <f>Calculations!F352</f>
        <v>0.34857452783125698</v>
      </c>
      <c r="K379" s="56">
        <f>Calculations!J352</f>
        <v>5.8117001180988375</v>
      </c>
      <c r="L379" s="55">
        <f>Calculations!E352</f>
        <v>2.1341443981712098</v>
      </c>
      <c r="M379" s="56">
        <f>Calculations!I352</f>
        <v>35.582081479274983</v>
      </c>
      <c r="N379" s="55">
        <f>Calculations!Q352</f>
        <v>1.2582143348128851</v>
      </c>
      <c r="O379" s="56">
        <f>Calculations!V352</f>
        <v>20.977908063797393</v>
      </c>
      <c r="P379" s="55">
        <f>Calculations!O352</f>
        <v>0.52055096776617105</v>
      </c>
      <c r="Q379" s="56">
        <f>Calculations!T352</f>
        <v>8.6790223590509878</v>
      </c>
      <c r="R379" s="55">
        <f>Calculations!M352</f>
        <v>0.346773813835351</v>
      </c>
      <c r="S379" s="56">
        <f>Calculations!R352</f>
        <v>5.7816772423374294</v>
      </c>
      <c r="T379" s="57">
        <f>Calculations!AA352</f>
        <v>1.29610601320411E-2</v>
      </c>
      <c r="U379" s="56">
        <f>Calculations!AB352</f>
        <v>0.21609666996819168</v>
      </c>
      <c r="V379" s="57">
        <f>Calculations!AC352</f>
        <v>1.5549512544952599</v>
      </c>
      <c r="W379" s="56">
        <f>Calculations!AD352</f>
        <v>25.92533208210428</v>
      </c>
      <c r="X379" s="57">
        <f>Calculations!AE352</f>
        <v>4.0018250816036003E-3</v>
      </c>
      <c r="Y379" s="56">
        <f>Calculations!AF352</f>
        <v>6.6721476879186406E-2</v>
      </c>
      <c r="Z379" s="55">
        <f>Calculations!Q352</f>
        <v>1.2582143348128851</v>
      </c>
      <c r="AA379" s="56">
        <f>Calculations!V352</f>
        <v>20.977908063797393</v>
      </c>
      <c r="AB379" s="57">
        <f>Calculations!AH352</f>
        <v>0</v>
      </c>
      <c r="AC379" s="56">
        <f>Calculations!AI352</f>
        <v>0</v>
      </c>
      <c r="AD379" s="56" t="s">
        <v>64</v>
      </c>
      <c r="AE379" s="58" t="s">
        <v>53</v>
      </c>
      <c r="AF379" s="39" t="s">
        <v>978</v>
      </c>
      <c r="AG379" s="59" t="s">
        <v>955</v>
      </c>
      <c r="AH379" s="59" t="s">
        <v>996</v>
      </c>
      <c r="AI379" s="70" t="s">
        <v>1496</v>
      </c>
      <c r="AJ379" s="70" t="s">
        <v>1277</v>
      </c>
    </row>
    <row r="380" spans="2:36" ht="66" x14ac:dyDescent="0.25">
      <c r="B380" s="19" t="str">
        <f>Calculations!A353</f>
        <v>CfS23-2410</v>
      </c>
      <c r="C380" s="39" t="str">
        <f>Calculations!B353</f>
        <v>Land On The South Side Of Meadow Drove, Earith</v>
      </c>
      <c r="D380" s="39" t="str">
        <f>Calculations!C353</f>
        <v>Residential</v>
      </c>
      <c r="E380" s="55">
        <f>Calculations!D353</f>
        <v>2.6709277665990401</v>
      </c>
      <c r="F380" s="55">
        <f>Calculations!H353</f>
        <v>2.6709277665990401</v>
      </c>
      <c r="G380" s="56">
        <f>Calculations!L353</f>
        <v>100</v>
      </c>
      <c r="H380" s="55">
        <f>Calculations!G353</f>
        <v>0</v>
      </c>
      <c r="I380" s="56">
        <f>Calculations!K353</f>
        <v>0</v>
      </c>
      <c r="J380" s="55">
        <f>Calculations!F353</f>
        <v>0</v>
      </c>
      <c r="K380" s="56">
        <f>Calculations!J353</f>
        <v>0</v>
      </c>
      <c r="L380" s="55">
        <f>Calculations!E353</f>
        <v>0</v>
      </c>
      <c r="M380" s="56">
        <f>Calculations!I353</f>
        <v>0</v>
      </c>
      <c r="N380" s="55">
        <f>Calculations!Q353</f>
        <v>0.1878601016175139</v>
      </c>
      <c r="O380" s="56">
        <f>Calculations!V353</f>
        <v>7.033514869506222</v>
      </c>
      <c r="P380" s="55">
        <f>Calculations!O353</f>
        <v>0.12484023378496631</v>
      </c>
      <c r="Q380" s="56">
        <f>Calculations!T353</f>
        <v>4.6740400600173677</v>
      </c>
      <c r="R380" s="55">
        <f>Calculations!M353</f>
        <v>7.5224241563759203E-2</v>
      </c>
      <c r="S380" s="56">
        <f>Calculations!R353</f>
        <v>2.8164086840710088</v>
      </c>
      <c r="T380" s="57">
        <f>Calculations!AA353</f>
        <v>0</v>
      </c>
      <c r="U380" s="56">
        <f>Calculations!AB353</f>
        <v>0</v>
      </c>
      <c r="V380" s="57">
        <f>Calculations!AC353</f>
        <v>0</v>
      </c>
      <c r="W380" s="56">
        <f>Calculations!AD353</f>
        <v>0</v>
      </c>
      <c r="X380" s="57">
        <f>Calculations!AE353</f>
        <v>0</v>
      </c>
      <c r="Y380" s="56">
        <f>Calculations!AF353</f>
        <v>0</v>
      </c>
      <c r="Z380" s="55">
        <f>Calculations!Q353</f>
        <v>0.1878601016175139</v>
      </c>
      <c r="AA380" s="56">
        <f>Calculations!V353</f>
        <v>7.033514869506222</v>
      </c>
      <c r="AB380" s="57">
        <f>Calculations!AH353</f>
        <v>0</v>
      </c>
      <c r="AC380" s="56">
        <f>Calculations!AI353</f>
        <v>0</v>
      </c>
      <c r="AD380" s="56" t="s">
        <v>65</v>
      </c>
      <c r="AE380" s="58" t="s">
        <v>53</v>
      </c>
      <c r="AF380" s="39" t="s">
        <v>974</v>
      </c>
      <c r="AG380" s="59" t="s">
        <v>969</v>
      </c>
      <c r="AH380" s="59" t="s">
        <v>967</v>
      </c>
      <c r="AI380" s="45" t="s">
        <v>1039</v>
      </c>
      <c r="AJ380" s="45" t="s">
        <v>1277</v>
      </c>
    </row>
    <row r="381" spans="2:36" ht="39.6" x14ac:dyDescent="0.25">
      <c r="B381" s="19" t="str">
        <f>Calculations!A354</f>
        <v>CfS23-2411</v>
      </c>
      <c r="C381" s="39" t="str">
        <f>Calculations!B354</f>
        <v>Land to the North and South of Bluntisham Heath Road/ Wood End, Bluntisham</v>
      </c>
      <c r="D381" s="39" t="str">
        <f>Calculations!C354</f>
        <v>Residential</v>
      </c>
      <c r="E381" s="55">
        <f>Calculations!D354</f>
        <v>6.8853979029292898</v>
      </c>
      <c r="F381" s="55">
        <f>Calculations!H354</f>
        <v>6.8853979029292898</v>
      </c>
      <c r="G381" s="56">
        <f>Calculations!L354</f>
        <v>100</v>
      </c>
      <c r="H381" s="55">
        <f>Calculations!G354</f>
        <v>0</v>
      </c>
      <c r="I381" s="56">
        <f>Calculations!K354</f>
        <v>0</v>
      </c>
      <c r="J381" s="55">
        <f>Calculations!F354</f>
        <v>0</v>
      </c>
      <c r="K381" s="56">
        <f>Calculations!J354</f>
        <v>0</v>
      </c>
      <c r="L381" s="55">
        <f>Calculations!E354</f>
        <v>0</v>
      </c>
      <c r="M381" s="56">
        <f>Calculations!I354</f>
        <v>0</v>
      </c>
      <c r="N381" s="55">
        <f>Calculations!Q354</f>
        <v>0.52528502262130394</v>
      </c>
      <c r="O381" s="56">
        <f>Calculations!V354</f>
        <v>7.6289711942112923</v>
      </c>
      <c r="P381" s="55">
        <f>Calculations!O354</f>
        <v>0.25597515282852001</v>
      </c>
      <c r="Q381" s="56">
        <f>Calculations!T354</f>
        <v>3.7176522902128752</v>
      </c>
      <c r="R381" s="55">
        <f>Calculations!M354</f>
        <v>0.144818828854443</v>
      </c>
      <c r="S381" s="56">
        <f>Calculations!R354</f>
        <v>2.1032746530571895</v>
      </c>
      <c r="T381" s="57">
        <f>Calculations!AA354</f>
        <v>0</v>
      </c>
      <c r="U381" s="56">
        <f>Calculations!AB354</f>
        <v>0</v>
      </c>
      <c r="V381" s="57">
        <f>Calculations!AC354</f>
        <v>0</v>
      </c>
      <c r="W381" s="56">
        <f>Calculations!AD354</f>
        <v>0</v>
      </c>
      <c r="X381" s="57">
        <f>Calculations!AE354</f>
        <v>0</v>
      </c>
      <c r="Y381" s="56">
        <f>Calculations!AF354</f>
        <v>0</v>
      </c>
      <c r="Z381" s="55">
        <f>Calculations!Q354</f>
        <v>0.52528502262130394</v>
      </c>
      <c r="AA381" s="56">
        <f>Calculations!V354</f>
        <v>7.6289711942112923</v>
      </c>
      <c r="AB381" s="57">
        <f>Calculations!AH354</f>
        <v>0</v>
      </c>
      <c r="AC381" s="56">
        <f>Calculations!AI354</f>
        <v>0</v>
      </c>
      <c r="AD381" s="56" t="s">
        <v>66</v>
      </c>
      <c r="AE381" s="58" t="s">
        <v>53</v>
      </c>
      <c r="AF381" s="39" t="s">
        <v>974</v>
      </c>
      <c r="AG381" s="59" t="s">
        <v>969</v>
      </c>
      <c r="AH381" s="59" t="s">
        <v>967</v>
      </c>
      <c r="AI381" s="45" t="s">
        <v>1261</v>
      </c>
      <c r="AJ381" s="66" t="s">
        <v>1277</v>
      </c>
    </row>
    <row r="382" spans="2:36" ht="92.4" x14ac:dyDescent="0.25">
      <c r="B382" s="19" t="str">
        <f>Calculations!A355</f>
        <v>CfS23-2412</v>
      </c>
      <c r="C382" s="39" t="str">
        <f>Calculations!B355</f>
        <v>Land to the South and West of 61 Church Street, Stilton</v>
      </c>
      <c r="D382" s="39" t="str">
        <f>Calculations!C355</f>
        <v>Residential</v>
      </c>
      <c r="E382" s="55">
        <f>Calculations!D355</f>
        <v>2.4319207127048101</v>
      </c>
      <c r="F382" s="55">
        <f>Calculations!H355</f>
        <v>2.4319207127048101</v>
      </c>
      <c r="G382" s="56">
        <f>Calculations!L355</f>
        <v>100</v>
      </c>
      <c r="H382" s="55">
        <f>Calculations!G355</f>
        <v>0</v>
      </c>
      <c r="I382" s="56">
        <f>Calculations!K355</f>
        <v>0</v>
      </c>
      <c r="J382" s="55">
        <f>Calculations!F355</f>
        <v>0</v>
      </c>
      <c r="K382" s="56">
        <f>Calculations!J355</f>
        <v>0</v>
      </c>
      <c r="L382" s="55">
        <f>Calculations!E355</f>
        <v>0</v>
      </c>
      <c r="M382" s="56">
        <f>Calculations!I355</f>
        <v>0</v>
      </c>
      <c r="N382" s="55">
        <f>Calculations!Q355</f>
        <v>0.49246271734092589</v>
      </c>
      <c r="O382" s="56">
        <f>Calculations!V355</f>
        <v>20.249949546800941</v>
      </c>
      <c r="P382" s="55">
        <f>Calculations!O355</f>
        <v>0.1025886170551709</v>
      </c>
      <c r="Q382" s="56">
        <f>Calculations!T355</f>
        <v>4.2184194788600102</v>
      </c>
      <c r="R382" s="55">
        <f>Calculations!M355</f>
        <v>1.10670794960169E-2</v>
      </c>
      <c r="S382" s="56">
        <f>Calculations!R355</f>
        <v>0.45507567077332745</v>
      </c>
      <c r="T382" s="57">
        <f>Calculations!AA355</f>
        <v>0</v>
      </c>
      <c r="U382" s="56">
        <f>Calculations!AB355</f>
        <v>0</v>
      </c>
      <c r="V382" s="57">
        <f>Calculations!AC355</f>
        <v>0</v>
      </c>
      <c r="W382" s="56">
        <f>Calculations!AD355</f>
        <v>0</v>
      </c>
      <c r="X382" s="57">
        <f>Calculations!AE355</f>
        <v>0</v>
      </c>
      <c r="Y382" s="56">
        <f>Calculations!AF355</f>
        <v>0</v>
      </c>
      <c r="Z382" s="55">
        <f>Calculations!Q355</f>
        <v>0.49246271734092589</v>
      </c>
      <c r="AA382" s="56">
        <f>Calculations!V355</f>
        <v>20.249949546800941</v>
      </c>
      <c r="AB382" s="57">
        <f>Calculations!AH355</f>
        <v>0</v>
      </c>
      <c r="AC382" s="56">
        <f>Calculations!AI355</f>
        <v>0</v>
      </c>
      <c r="AD382" s="56" t="s">
        <v>64</v>
      </c>
      <c r="AE382" s="58" t="s">
        <v>53</v>
      </c>
      <c r="AF382" s="39" t="s">
        <v>974</v>
      </c>
      <c r="AG382" s="59" t="s">
        <v>966</v>
      </c>
      <c r="AH382" s="59" t="s">
        <v>967</v>
      </c>
      <c r="AI382" s="66" t="s">
        <v>1469</v>
      </c>
      <c r="AJ382" s="66" t="s">
        <v>1277</v>
      </c>
    </row>
    <row r="383" spans="2:36" ht="79.2" x14ac:dyDescent="0.25">
      <c r="B383" s="19" t="str">
        <f>Calculations!A356</f>
        <v>CfS23-24120</v>
      </c>
      <c r="C383" s="39" t="str">
        <f>Calculations!B356</f>
        <v>Cromwell House, Land north of Heath Road, Warboys</v>
      </c>
      <c r="D383" s="39" t="str">
        <f>Calculations!C356</f>
        <v>Residential</v>
      </c>
      <c r="E383" s="55">
        <f>Calculations!D356</f>
        <v>0.67091653879731805</v>
      </c>
      <c r="F383" s="55">
        <f>Calculations!H356</f>
        <v>0.64886645068221183</v>
      </c>
      <c r="G383" s="56">
        <f>Calculations!L356</f>
        <v>96.713437985202589</v>
      </c>
      <c r="H383" s="55">
        <f>Calculations!G356</f>
        <v>3.6013264324050299E-3</v>
      </c>
      <c r="I383" s="56">
        <f>Calculations!K356</f>
        <v>0.53677711371681958</v>
      </c>
      <c r="J383" s="55">
        <f>Calculations!F356</f>
        <v>1.8448761682701199E-2</v>
      </c>
      <c r="K383" s="56">
        <f>Calculations!J356</f>
        <v>2.7497849010805973</v>
      </c>
      <c r="L383" s="55">
        <f>Calculations!E356</f>
        <v>0</v>
      </c>
      <c r="M383" s="56">
        <f>Calculations!I356</f>
        <v>0</v>
      </c>
      <c r="N383" s="55">
        <f>Calculations!Q356</f>
        <v>9.983903819261461E-2</v>
      </c>
      <c r="O383" s="56">
        <f>Calculations!V356</f>
        <v>14.880992257484904</v>
      </c>
      <c r="P383" s="55">
        <f>Calculations!O356</f>
        <v>4.1005910474585801E-2</v>
      </c>
      <c r="Q383" s="56">
        <f>Calculations!T356</f>
        <v>6.1119242265353622</v>
      </c>
      <c r="R383" s="55">
        <f>Calculations!M356</f>
        <v>2.3953767585198502E-2</v>
      </c>
      <c r="S383" s="56">
        <f>Calculations!R356</f>
        <v>3.5703051273915403</v>
      </c>
      <c r="T383" s="57">
        <f>Calculations!AA356</f>
        <v>0</v>
      </c>
      <c r="U383" s="56">
        <f>Calculations!AB356</f>
        <v>0</v>
      </c>
      <c r="V383" s="57">
        <f>Calculations!AC356</f>
        <v>1.7341701881453599E-2</v>
      </c>
      <c r="W383" s="56">
        <f>Calculations!AD356</f>
        <v>2.5847778193902116</v>
      </c>
      <c r="X383" s="57">
        <f>Calculations!AE356</f>
        <v>3.6338023026025602E-2</v>
      </c>
      <c r="Y383" s="56">
        <f>Calculations!AF356</f>
        <v>5.4161763683997082</v>
      </c>
      <c r="Z383" s="55">
        <f>Calculations!Q356</f>
        <v>9.983903819261461E-2</v>
      </c>
      <c r="AA383" s="56">
        <f>Calculations!V356</f>
        <v>14.880992257484904</v>
      </c>
      <c r="AB383" s="57">
        <f>Calculations!AH356</f>
        <v>0</v>
      </c>
      <c r="AC383" s="56">
        <f>Calculations!AI356</f>
        <v>0</v>
      </c>
      <c r="AD383" s="56" t="s">
        <v>64</v>
      </c>
      <c r="AE383" s="58" t="s">
        <v>53</v>
      </c>
      <c r="AF383" s="39" t="s">
        <v>974</v>
      </c>
      <c r="AG383" s="59" t="s">
        <v>986</v>
      </c>
      <c r="AH383" s="59" t="s">
        <v>964</v>
      </c>
      <c r="AI383" s="45" t="s">
        <v>1140</v>
      </c>
      <c r="AJ383" s="69" t="s">
        <v>1277</v>
      </c>
    </row>
    <row r="384" spans="2:36" ht="52.8" x14ac:dyDescent="0.25">
      <c r="B384" s="19" t="str">
        <f>Calculations!A357</f>
        <v>CfS23-24124</v>
      </c>
      <c r="C384" s="39" t="str">
        <f>Calculations!B357</f>
        <v>Millers' Land, South of Ermine Street, Great Stukeley</v>
      </c>
      <c r="D384" s="39" t="str">
        <f>Calculations!C357</f>
        <v>Residential</v>
      </c>
      <c r="E384" s="55">
        <f>Calculations!D357</f>
        <v>2.1654617941394401</v>
      </c>
      <c r="F384" s="55">
        <f>Calculations!H357</f>
        <v>2.1654617941394401</v>
      </c>
      <c r="G384" s="56">
        <f>Calculations!L357</f>
        <v>100</v>
      </c>
      <c r="H384" s="55">
        <f>Calculations!G357</f>
        <v>0</v>
      </c>
      <c r="I384" s="56">
        <f>Calculations!K357</f>
        <v>0</v>
      </c>
      <c r="J384" s="55">
        <f>Calculations!F357</f>
        <v>0</v>
      </c>
      <c r="K384" s="56">
        <f>Calculations!J357</f>
        <v>0</v>
      </c>
      <c r="L384" s="55">
        <f>Calculations!E357</f>
        <v>0</v>
      </c>
      <c r="M384" s="56">
        <f>Calculations!I357</f>
        <v>0</v>
      </c>
      <c r="N384" s="55">
        <f>Calculations!Q357</f>
        <v>0.27353641015161234</v>
      </c>
      <c r="O384" s="56">
        <f>Calculations!V357</f>
        <v>12.631781862506442</v>
      </c>
      <c r="P384" s="55">
        <f>Calculations!O357</f>
        <v>0.17205704022560231</v>
      </c>
      <c r="Q384" s="56">
        <f>Calculations!T357</f>
        <v>7.945512624201168</v>
      </c>
      <c r="R384" s="55">
        <f>Calculations!M357</f>
        <v>0.116512034590344</v>
      </c>
      <c r="S384" s="56">
        <f>Calculations!R357</f>
        <v>5.3804705724049118</v>
      </c>
      <c r="T384" s="57">
        <f>Calculations!AA357</f>
        <v>0</v>
      </c>
      <c r="U384" s="56">
        <f>Calculations!AB357</f>
        <v>0</v>
      </c>
      <c r="V384" s="57">
        <f>Calculations!AC357</f>
        <v>0</v>
      </c>
      <c r="W384" s="56">
        <f>Calculations!AD357</f>
        <v>0</v>
      </c>
      <c r="X384" s="57">
        <f>Calculations!AE357</f>
        <v>0</v>
      </c>
      <c r="Y384" s="56">
        <f>Calculations!AF357</f>
        <v>0</v>
      </c>
      <c r="Z384" s="55">
        <f>Calculations!Q357</f>
        <v>0.27353641015161234</v>
      </c>
      <c r="AA384" s="56">
        <f>Calculations!V357</f>
        <v>12.631781862506442</v>
      </c>
      <c r="AB384" s="57">
        <f>Calculations!AH357</f>
        <v>0</v>
      </c>
      <c r="AC384" s="56">
        <f>Calculations!AI357</f>
        <v>0</v>
      </c>
      <c r="AD384" s="56" t="s">
        <v>64</v>
      </c>
      <c r="AE384" s="58" t="s">
        <v>53</v>
      </c>
      <c r="AF384" s="39" t="s">
        <v>974</v>
      </c>
      <c r="AG384" s="59" t="s">
        <v>966</v>
      </c>
      <c r="AH384" s="59" t="s">
        <v>967</v>
      </c>
      <c r="AI384" s="45" t="s">
        <v>1025</v>
      </c>
      <c r="AJ384" s="69" t="s">
        <v>1277</v>
      </c>
    </row>
    <row r="385" spans="2:36" ht="118.8" x14ac:dyDescent="0.25">
      <c r="B385" s="19" t="str">
        <f>Calculations!A358</f>
        <v>CfS23-24125</v>
      </c>
      <c r="C385" s="39" t="str">
        <f>Calculations!B358</f>
        <v>Land at Station Road, St Neots</v>
      </c>
      <c r="D385" s="39" t="str">
        <f>Calculations!C358</f>
        <v>Mixed Use</v>
      </c>
      <c r="E385" s="55">
        <f>Calculations!D358</f>
        <v>2.1025040069755598</v>
      </c>
      <c r="F385" s="55">
        <f>Calculations!H358</f>
        <v>0.90231753416524585</v>
      </c>
      <c r="G385" s="56">
        <f>Calculations!L358</f>
        <v>42.916328871269286</v>
      </c>
      <c r="H385" s="55">
        <f>Calculations!G358</f>
        <v>1.03974316082734</v>
      </c>
      <c r="I385" s="56">
        <f>Calculations!K358</f>
        <v>49.452612569476365</v>
      </c>
      <c r="J385" s="55">
        <f>Calculations!F358</f>
        <v>0</v>
      </c>
      <c r="K385" s="56">
        <f>Calculations!J358</f>
        <v>0</v>
      </c>
      <c r="L385" s="55">
        <f>Calculations!E358</f>
        <v>0.16044331198297401</v>
      </c>
      <c r="M385" s="56">
        <f>Calculations!I358</f>
        <v>7.6310585592543445</v>
      </c>
      <c r="N385" s="55">
        <f>Calculations!Q358</f>
        <v>0.93574990681189996</v>
      </c>
      <c r="O385" s="56">
        <f>Calculations!V358</f>
        <v>44.506450580228424</v>
      </c>
      <c r="P385" s="55">
        <f>Calculations!O358</f>
        <v>0.81878266809354194</v>
      </c>
      <c r="Q385" s="56">
        <f>Calculations!T358</f>
        <v>38.943215583753208</v>
      </c>
      <c r="R385" s="55">
        <f>Calculations!M358</f>
        <v>0.74563313954992805</v>
      </c>
      <c r="S385" s="56">
        <f>Calculations!R358</f>
        <v>35.464053199238229</v>
      </c>
      <c r="T385" s="57">
        <f>Calculations!AA358</f>
        <v>0</v>
      </c>
      <c r="U385" s="56">
        <f>Calculations!AB358</f>
        <v>0</v>
      </c>
      <c r="V385" s="57">
        <f>Calculations!AC358</f>
        <v>1.1812123030105599</v>
      </c>
      <c r="W385" s="56">
        <f>Calculations!AD358</f>
        <v>56.181215307633451</v>
      </c>
      <c r="X385" s="57">
        <f>Calculations!AE358</f>
        <v>2.2785514766740299E-2</v>
      </c>
      <c r="Y385" s="56">
        <f>Calculations!AF358</f>
        <v>1.0837322873651563</v>
      </c>
      <c r="Z385" s="55">
        <f>Calculations!Q358</f>
        <v>0.93574990681189996</v>
      </c>
      <c r="AA385" s="56">
        <f>Calculations!V358</f>
        <v>44.506450580228424</v>
      </c>
      <c r="AB385" s="57">
        <f>Calculations!AH358</f>
        <v>0</v>
      </c>
      <c r="AC385" s="56">
        <f>Calculations!AI358</f>
        <v>0</v>
      </c>
      <c r="AD385" s="56" t="s">
        <v>65</v>
      </c>
      <c r="AE385" s="58" t="s">
        <v>53</v>
      </c>
      <c r="AF385" s="39" t="s">
        <v>978</v>
      </c>
      <c r="AG385" s="59" t="s">
        <v>959</v>
      </c>
      <c r="AH385" s="59" t="s">
        <v>996</v>
      </c>
      <c r="AI385" s="45" t="s">
        <v>1512</v>
      </c>
      <c r="AJ385" s="70" t="s">
        <v>1277</v>
      </c>
    </row>
    <row r="386" spans="2:36" ht="145.19999999999999" x14ac:dyDescent="0.25">
      <c r="B386" s="41" t="str">
        <f>Calculations!A359</f>
        <v>CfS23-24128</v>
      </c>
      <c r="C386" s="49" t="str">
        <f>Calculations!B359</f>
        <v>Land off 18 Holliday's Road, Bluntisham</v>
      </c>
      <c r="D386" s="49" t="str">
        <f>Calculations!C359</f>
        <v>Residential</v>
      </c>
      <c r="E386" s="50">
        <f>Calculations!D359</f>
        <v>2.0430708092813301</v>
      </c>
      <c r="F386" s="50">
        <f>Calculations!H359</f>
        <v>2.0430708092813301</v>
      </c>
      <c r="G386" s="51">
        <f>Calculations!L359</f>
        <v>100</v>
      </c>
      <c r="H386" s="50">
        <f>Calculations!G359</f>
        <v>0</v>
      </c>
      <c r="I386" s="51">
        <f>Calculations!K359</f>
        <v>0</v>
      </c>
      <c r="J386" s="50">
        <f>Calculations!F359</f>
        <v>0</v>
      </c>
      <c r="K386" s="51">
        <f>Calculations!J359</f>
        <v>0</v>
      </c>
      <c r="L386" s="50">
        <f>Calculations!E359</f>
        <v>0</v>
      </c>
      <c r="M386" s="51">
        <f>Calculations!I359</f>
        <v>0</v>
      </c>
      <c r="N386" s="50">
        <f>Calculations!Q359</f>
        <v>5.1217125100787901E-2</v>
      </c>
      <c r="O386" s="51">
        <f>Calculations!V359</f>
        <v>2.5068697995251581</v>
      </c>
      <c r="P386" s="50">
        <f>Calculations!O359</f>
        <v>4.1613912805990493E-2</v>
      </c>
      <c r="Q386" s="51">
        <f>Calculations!T359</f>
        <v>2.0368316466049743</v>
      </c>
      <c r="R386" s="50">
        <f>Calculations!M359</f>
        <v>3.6012039386230703E-2</v>
      </c>
      <c r="S386" s="51">
        <f>Calculations!R359</f>
        <v>1.7626427445702819</v>
      </c>
      <c r="T386" s="52">
        <f>Calculations!AA359</f>
        <v>0</v>
      </c>
      <c r="U386" s="51">
        <f>Calculations!AB359</f>
        <v>0</v>
      </c>
      <c r="V386" s="52">
        <f>Calculations!AC359</f>
        <v>0</v>
      </c>
      <c r="W386" s="51">
        <f>Calculations!AD359</f>
        <v>0</v>
      </c>
      <c r="X386" s="52">
        <f>Calculations!AE359</f>
        <v>0</v>
      </c>
      <c r="Y386" s="51">
        <f>Calculations!AF359</f>
        <v>0</v>
      </c>
      <c r="Z386" s="50">
        <f>Calculations!Q359</f>
        <v>5.1217125100787901E-2</v>
      </c>
      <c r="AA386" s="51">
        <f>Calculations!V359</f>
        <v>2.5068697995251581</v>
      </c>
      <c r="AB386" s="52">
        <f>Calculations!AH359</f>
        <v>0</v>
      </c>
      <c r="AC386" s="51">
        <f>Calculations!AI359</f>
        <v>0</v>
      </c>
      <c r="AD386" s="51" t="s">
        <v>66</v>
      </c>
      <c r="AE386" s="53" t="s">
        <v>53</v>
      </c>
      <c r="AF386" s="49" t="s">
        <v>974</v>
      </c>
      <c r="AG386" s="54" t="s">
        <v>969</v>
      </c>
      <c r="AH386" s="54" t="s">
        <v>967</v>
      </c>
      <c r="AI386" s="45" t="s">
        <v>1205</v>
      </c>
      <c r="AJ386" s="96" t="s">
        <v>1298</v>
      </c>
    </row>
    <row r="387" spans="2:36" ht="52.8" x14ac:dyDescent="0.25">
      <c r="B387" s="19" t="str">
        <f>Calculations!A360</f>
        <v>CfS23-24129</v>
      </c>
      <c r="C387" s="39" t="str">
        <f>Calculations!B360</f>
        <v>Land off B660 at Stonely</v>
      </c>
      <c r="D387" s="39" t="str">
        <f>Calculations!C360</f>
        <v>Residential</v>
      </c>
      <c r="E387" s="55">
        <f>Calculations!D360</f>
        <v>0.92489381066123</v>
      </c>
      <c r="F387" s="55">
        <f>Calculations!H360</f>
        <v>0.92489381066123</v>
      </c>
      <c r="G387" s="56">
        <f>Calculations!L360</f>
        <v>100</v>
      </c>
      <c r="H387" s="55">
        <f>Calculations!G360</f>
        <v>0</v>
      </c>
      <c r="I387" s="56">
        <f>Calculations!K360</f>
        <v>0</v>
      </c>
      <c r="J387" s="55">
        <f>Calculations!F360</f>
        <v>0</v>
      </c>
      <c r="K387" s="56">
        <f>Calculations!J360</f>
        <v>0</v>
      </c>
      <c r="L387" s="55">
        <f>Calculations!E360</f>
        <v>0</v>
      </c>
      <c r="M387" s="56">
        <f>Calculations!I360</f>
        <v>0</v>
      </c>
      <c r="N387" s="55">
        <f>Calculations!Q360</f>
        <v>0.10539535035293424</v>
      </c>
      <c r="O387" s="56">
        <f>Calculations!V360</f>
        <v>11.395400113834087</v>
      </c>
      <c r="P387" s="55">
        <f>Calculations!O360</f>
        <v>6.4676039657671228E-2</v>
      </c>
      <c r="Q387" s="56">
        <f>Calculations!T360</f>
        <v>6.9928070565671421</v>
      </c>
      <c r="R387" s="55">
        <f>Calculations!M360</f>
        <v>5.5264229909819301E-2</v>
      </c>
      <c r="S387" s="56">
        <f>Calculations!R360</f>
        <v>5.9751972899796471</v>
      </c>
      <c r="T387" s="57">
        <f>Calculations!AA360</f>
        <v>0</v>
      </c>
      <c r="U387" s="56">
        <f>Calculations!AB360</f>
        <v>0</v>
      </c>
      <c r="V387" s="57">
        <f>Calculations!AC360</f>
        <v>0</v>
      </c>
      <c r="W387" s="56">
        <f>Calculations!AD360</f>
        <v>0</v>
      </c>
      <c r="X387" s="57">
        <f>Calculations!AE360</f>
        <v>0</v>
      </c>
      <c r="Y387" s="56">
        <f>Calculations!AF360</f>
        <v>0</v>
      </c>
      <c r="Z387" s="55">
        <f>Calculations!Q360</f>
        <v>0.10539535035293424</v>
      </c>
      <c r="AA387" s="56">
        <f>Calculations!V360</f>
        <v>11.395400113834087</v>
      </c>
      <c r="AB387" s="57">
        <f>Calculations!AH360</f>
        <v>0</v>
      </c>
      <c r="AC387" s="56">
        <f>Calculations!AI360</f>
        <v>0</v>
      </c>
      <c r="AD387" s="56" t="s">
        <v>66</v>
      </c>
      <c r="AE387" s="58" t="s">
        <v>53</v>
      </c>
      <c r="AF387" s="39" t="s">
        <v>974</v>
      </c>
      <c r="AG387" s="59" t="s">
        <v>969</v>
      </c>
      <c r="AH387" s="59" t="s">
        <v>967</v>
      </c>
      <c r="AI387" s="45" t="s">
        <v>1141</v>
      </c>
      <c r="AJ387" s="69" t="s">
        <v>1277</v>
      </c>
    </row>
    <row r="388" spans="2:36" ht="39.6" x14ac:dyDescent="0.25">
      <c r="B388" s="19" t="str">
        <f>Calculations!A361</f>
        <v>CfS23-24136</v>
      </c>
      <c r="C388" s="39" t="str">
        <f>Calculations!B361</f>
        <v>Land South of West Street, Godmanchester</v>
      </c>
      <c r="D388" s="39" t="str">
        <f>Calculations!C361</f>
        <v>Residential</v>
      </c>
      <c r="E388" s="55">
        <f>Calculations!D361</f>
        <v>2.3831654998980398</v>
      </c>
      <c r="F388" s="55">
        <f>Calculations!H361</f>
        <v>2.5383429672776014E-2</v>
      </c>
      <c r="G388" s="56">
        <f>Calculations!L361</f>
        <v>1.065114012176746</v>
      </c>
      <c r="H388" s="55">
        <f>Calculations!G361</f>
        <v>0.13643587617497199</v>
      </c>
      <c r="I388" s="56">
        <f>Calculations!K361</f>
        <v>5.7249853684441643</v>
      </c>
      <c r="J388" s="55">
        <f>Calculations!F361</f>
        <v>0.112634021920952</v>
      </c>
      <c r="K388" s="56">
        <f>Calculations!J361</f>
        <v>4.7262358374091464</v>
      </c>
      <c r="L388" s="55">
        <f>Calculations!E361</f>
        <v>2.1087121721293398</v>
      </c>
      <c r="M388" s="56">
        <f>Calculations!I361</f>
        <v>88.483664781969935</v>
      </c>
      <c r="N388" s="55">
        <f>Calculations!Q361</f>
        <v>1.6823861302370497</v>
      </c>
      <c r="O388" s="56">
        <f>Calculations!V361</f>
        <v>70.594599087181649</v>
      </c>
      <c r="P388" s="55">
        <f>Calculations!O361</f>
        <v>1.3075967867884208</v>
      </c>
      <c r="Q388" s="56">
        <f>Calculations!T361</f>
        <v>54.868064632706556</v>
      </c>
      <c r="R388" s="55">
        <f>Calculations!M361</f>
        <v>0.89778080855587195</v>
      </c>
      <c r="S388" s="56">
        <f>Calculations!R361</f>
        <v>37.671777666900688</v>
      </c>
      <c r="T388" s="57">
        <f>Calculations!AA361</f>
        <v>0.10524964955588199</v>
      </c>
      <c r="U388" s="56">
        <f>Calculations!AB361</f>
        <v>4.4163802119653432</v>
      </c>
      <c r="V388" s="57">
        <f>Calculations!AC361</f>
        <v>9.8321815923804706E-2</v>
      </c>
      <c r="W388" s="56">
        <f>Calculations!AD361</f>
        <v>4.1256814068519905</v>
      </c>
      <c r="X388" s="57">
        <f>Calculations!AE361</f>
        <v>4.1745345180650402E-3</v>
      </c>
      <c r="Y388" s="56">
        <f>Calculations!AF361</f>
        <v>0.17516762970274793</v>
      </c>
      <c r="Z388" s="55">
        <f>Calculations!Q361</f>
        <v>1.6823861302370497</v>
      </c>
      <c r="AA388" s="56">
        <f>Calculations!V361</f>
        <v>70.594599087181649</v>
      </c>
      <c r="AB388" s="57">
        <f>Calculations!AH361</f>
        <v>2.3831654998980398</v>
      </c>
      <c r="AC388" s="56">
        <f>Calculations!AI361</f>
        <v>100</v>
      </c>
      <c r="AD388" s="56" t="s">
        <v>65</v>
      </c>
      <c r="AE388" s="58" t="s">
        <v>53</v>
      </c>
      <c r="AF388" s="39" t="s">
        <v>978</v>
      </c>
      <c r="AG388" s="59" t="s">
        <v>957</v>
      </c>
      <c r="AH388" s="59" t="s">
        <v>996</v>
      </c>
      <c r="AI388" s="45" t="s">
        <v>1007</v>
      </c>
      <c r="AJ388" s="69" t="s">
        <v>1008</v>
      </c>
    </row>
    <row r="389" spans="2:36" ht="369.6" x14ac:dyDescent="0.25">
      <c r="B389" s="19" t="str">
        <f>Calculations!A362</f>
        <v>CfS23-2414</v>
      </c>
      <c r="C389" s="39" t="str">
        <f>Calculations!B362</f>
        <v>Chesterton Garden Village</v>
      </c>
      <c r="D389" s="39" t="str">
        <f>Calculations!C362</f>
        <v>Mixed Use</v>
      </c>
      <c r="E389" s="55">
        <f>Calculations!D362</f>
        <v>128.19436438835001</v>
      </c>
      <c r="F389" s="55">
        <f>Calculations!H362</f>
        <v>126.4136990771037</v>
      </c>
      <c r="G389" s="56">
        <f>Calculations!L362</f>
        <v>98.610964436898342</v>
      </c>
      <c r="H389" s="55">
        <f>Calculations!G362</f>
        <v>0.14901002720921899</v>
      </c>
      <c r="I389" s="56">
        <f>Calculations!K362</f>
        <v>0.11623758027132171</v>
      </c>
      <c r="J389" s="55">
        <f>Calculations!F362</f>
        <v>2.6835751449510802E-2</v>
      </c>
      <c r="K389" s="56">
        <f>Calculations!J362</f>
        <v>2.0933643672677367E-2</v>
      </c>
      <c r="L389" s="55">
        <f>Calculations!E362</f>
        <v>1.60481953258759</v>
      </c>
      <c r="M389" s="56">
        <f>Calculations!I362</f>
        <v>1.2518643391576676</v>
      </c>
      <c r="N389" s="55">
        <f>Calculations!Q362</f>
        <v>4.9823859756294979</v>
      </c>
      <c r="O389" s="56">
        <f>Calculations!V362</f>
        <v>3.8865873702029021</v>
      </c>
      <c r="P389" s="55">
        <f>Calculations!O362</f>
        <v>2.8348696051576381</v>
      </c>
      <c r="Q389" s="56">
        <f>Calculations!T362</f>
        <v>2.2113839548903478</v>
      </c>
      <c r="R389" s="55">
        <f>Calculations!M362</f>
        <v>1.9915888933886601</v>
      </c>
      <c r="S389" s="56">
        <f>Calculations!R362</f>
        <v>1.5535697710980272</v>
      </c>
      <c r="T389" s="57">
        <f>Calculations!AA362</f>
        <v>0</v>
      </c>
      <c r="U389" s="56">
        <f>Calculations!AB362</f>
        <v>0</v>
      </c>
      <c r="V389" s="57">
        <f>Calculations!AC362</f>
        <v>0.16131304740630101</v>
      </c>
      <c r="W389" s="56">
        <f>Calculations!AD362</f>
        <v>0.12583474178133275</v>
      </c>
      <c r="X389" s="57">
        <f>Calculations!AE362</f>
        <v>0</v>
      </c>
      <c r="Y389" s="56">
        <f>Calculations!AF362</f>
        <v>0</v>
      </c>
      <c r="Z389" s="55">
        <f>Calculations!Q362</f>
        <v>4.9823859756294979</v>
      </c>
      <c r="AA389" s="56">
        <f>Calculations!V362</f>
        <v>3.8865873702029021</v>
      </c>
      <c r="AB389" s="57">
        <f>Calculations!AH362</f>
        <v>0</v>
      </c>
      <c r="AC389" s="56">
        <f>Calculations!AI362</f>
        <v>0</v>
      </c>
      <c r="AD389" s="56" t="s">
        <v>65</v>
      </c>
      <c r="AE389" s="58" t="s">
        <v>53</v>
      </c>
      <c r="AF389" s="39" t="s">
        <v>978</v>
      </c>
      <c r="AG389" s="59" t="s">
        <v>959</v>
      </c>
      <c r="AH389" s="59" t="s">
        <v>996</v>
      </c>
      <c r="AI389" s="70" t="s">
        <v>1320</v>
      </c>
      <c r="AJ389" s="70" t="s">
        <v>1277</v>
      </c>
    </row>
    <row r="390" spans="2:36" ht="211.2" x14ac:dyDescent="0.25">
      <c r="B390" s="19" t="str">
        <f>Calculations!A363</f>
        <v>CfS23-24149</v>
      </c>
      <c r="C390" s="39" t="str">
        <f>Calculations!B363</f>
        <v>Pound Ground, Colne High Street, Somersham Road, Colne</v>
      </c>
      <c r="D390" s="39" t="str">
        <f>Calculations!C363</f>
        <v>Residential</v>
      </c>
      <c r="E390" s="55">
        <f>Calculations!D363</f>
        <v>0.56889443724025002</v>
      </c>
      <c r="F390" s="55">
        <f>Calculations!H363</f>
        <v>0.56889443724025002</v>
      </c>
      <c r="G390" s="56">
        <f>Calculations!L363</f>
        <v>100</v>
      </c>
      <c r="H390" s="55">
        <f>Calculations!G363</f>
        <v>0</v>
      </c>
      <c r="I390" s="56">
        <f>Calculations!K363</f>
        <v>0</v>
      </c>
      <c r="J390" s="55">
        <f>Calculations!F363</f>
        <v>0</v>
      </c>
      <c r="K390" s="56">
        <f>Calculations!J363</f>
        <v>0</v>
      </c>
      <c r="L390" s="55">
        <f>Calculations!E363</f>
        <v>0</v>
      </c>
      <c r="M390" s="56">
        <f>Calculations!I363</f>
        <v>0</v>
      </c>
      <c r="N390" s="55">
        <f>Calculations!Q363</f>
        <v>4.1129317399495519E-2</v>
      </c>
      <c r="O390" s="56">
        <f>Calculations!V363</f>
        <v>7.2296923132201734</v>
      </c>
      <c r="P390" s="55">
        <f>Calculations!O363</f>
        <v>4.5122182757215204E-3</v>
      </c>
      <c r="Q390" s="56">
        <f>Calculations!T363</f>
        <v>0.79315563316291726</v>
      </c>
      <c r="R390" s="55">
        <f>Calculations!M363</f>
        <v>2.3941590432310401E-3</v>
      </c>
      <c r="S390" s="56">
        <f>Calculations!R363</f>
        <v>0.42084416484107084</v>
      </c>
      <c r="T390" s="57">
        <f>Calculations!AA363</f>
        <v>0</v>
      </c>
      <c r="U390" s="56">
        <f>Calculations!AB363</f>
        <v>0</v>
      </c>
      <c r="V390" s="57">
        <f>Calculations!AC363</f>
        <v>0</v>
      </c>
      <c r="W390" s="56">
        <f>Calculations!AD363</f>
        <v>0</v>
      </c>
      <c r="X390" s="57">
        <f>Calculations!AE363</f>
        <v>0</v>
      </c>
      <c r="Y390" s="56">
        <f>Calculations!AF363</f>
        <v>0</v>
      </c>
      <c r="Z390" s="55">
        <f>Calculations!Q363</f>
        <v>4.1129317399495519E-2</v>
      </c>
      <c r="AA390" s="56">
        <f>Calculations!V363</f>
        <v>7.2296923132201734</v>
      </c>
      <c r="AB390" s="57">
        <f>Calculations!AH363</f>
        <v>0</v>
      </c>
      <c r="AC390" s="56">
        <f>Calculations!AI363</f>
        <v>0</v>
      </c>
      <c r="AD390" s="56" t="s">
        <v>64</v>
      </c>
      <c r="AE390" s="58" t="s">
        <v>53</v>
      </c>
      <c r="AF390" s="39" t="s">
        <v>974</v>
      </c>
      <c r="AG390" s="59" t="s">
        <v>966</v>
      </c>
      <c r="AH390" s="59" t="s">
        <v>967</v>
      </c>
      <c r="AI390" s="69" t="s">
        <v>1328</v>
      </c>
      <c r="AJ390" s="70" t="s">
        <v>1329</v>
      </c>
    </row>
    <row r="391" spans="2:36" ht="105.6" x14ac:dyDescent="0.25">
      <c r="B391" s="19" t="str">
        <f>Calculations!A364</f>
        <v>CfS23-2415</v>
      </c>
      <c r="C391" s="39" t="str">
        <f>Calculations!B364</f>
        <v>Land West of A1(M) between junctions 16 and 17, and South of Haddon Road</v>
      </c>
      <c r="D391" s="39" t="str">
        <f>Calculations!C364</f>
        <v>Commercial</v>
      </c>
      <c r="E391" s="55">
        <f>Calculations!D364</f>
        <v>179.55402199860299</v>
      </c>
      <c r="F391" s="55">
        <f>Calculations!H364</f>
        <v>164.02766829643184</v>
      </c>
      <c r="G391" s="56">
        <f>Calculations!L364</f>
        <v>91.352823217576301</v>
      </c>
      <c r="H391" s="55">
        <f>Calculations!G364</f>
        <v>9.0117693472060392</v>
      </c>
      <c r="I391" s="56">
        <f>Calculations!K364</f>
        <v>5.0189738146195104</v>
      </c>
      <c r="J391" s="55">
        <f>Calculations!F364</f>
        <v>2.19625944218213</v>
      </c>
      <c r="K391" s="56">
        <f>Calculations!J364</f>
        <v>1.223174740245706</v>
      </c>
      <c r="L391" s="55">
        <f>Calculations!E364</f>
        <v>4.3183249127829697</v>
      </c>
      <c r="M391" s="56">
        <f>Calculations!I364</f>
        <v>2.4050282275584829</v>
      </c>
      <c r="N391" s="55">
        <f>Calculations!Q364</f>
        <v>37.00706774090952</v>
      </c>
      <c r="O391" s="56">
        <f>Calculations!V364</f>
        <v>20.610547916992608</v>
      </c>
      <c r="P391" s="55">
        <f>Calculations!O364</f>
        <v>22.863993666171922</v>
      </c>
      <c r="Q391" s="56">
        <f>Calculations!T364</f>
        <v>12.733768596032794</v>
      </c>
      <c r="R391" s="55">
        <f>Calculations!M364</f>
        <v>16.7145048376149</v>
      </c>
      <c r="S391" s="56">
        <f>Calculations!R364</f>
        <v>9.3089002694380998</v>
      </c>
      <c r="T391" s="57">
        <f>Calculations!AA364</f>
        <v>0.404920459380264</v>
      </c>
      <c r="U391" s="56">
        <f>Calculations!AB364</f>
        <v>0.22551455816646337</v>
      </c>
      <c r="V391" s="57">
        <f>Calculations!AC364</f>
        <v>0.72747500213652805</v>
      </c>
      <c r="W391" s="56">
        <f>Calculations!AD364</f>
        <v>0.40515661751213128</v>
      </c>
      <c r="X391" s="57">
        <f>Calculations!AE364</f>
        <v>4.5073858796809096</v>
      </c>
      <c r="Y391" s="56">
        <f>Calculations!AF364</f>
        <v>2.5103229821919442</v>
      </c>
      <c r="Z391" s="55">
        <f>Calculations!Q364</f>
        <v>37.00706774090952</v>
      </c>
      <c r="AA391" s="56">
        <f>Calculations!V364</f>
        <v>20.610547916992608</v>
      </c>
      <c r="AB391" s="57">
        <f>Calculations!AH364</f>
        <v>0</v>
      </c>
      <c r="AC391" s="56">
        <f>Calculations!AI364</f>
        <v>0</v>
      </c>
      <c r="AD391" s="56" t="s">
        <v>64</v>
      </c>
      <c r="AE391" s="58" t="s">
        <v>52</v>
      </c>
      <c r="AF391" s="39" t="s">
        <v>978</v>
      </c>
      <c r="AG391" s="59" t="s">
        <v>955</v>
      </c>
      <c r="AH391" s="59" t="s">
        <v>996</v>
      </c>
      <c r="AI391" s="69" t="s">
        <v>1142</v>
      </c>
      <c r="AJ391" s="69" t="s">
        <v>1274</v>
      </c>
    </row>
    <row r="392" spans="2:36" ht="39.6" x14ac:dyDescent="0.25">
      <c r="B392" s="19" t="str">
        <f>Calculations!A365</f>
        <v>CfS23-2416</v>
      </c>
      <c r="C392" s="39" t="str">
        <f>Calculations!B365</f>
        <v>Land to East/South East of Maple Tree House, off Pig Market End, Upton</v>
      </c>
      <c r="D392" s="39" t="str">
        <f>Calculations!C365</f>
        <v>Residential</v>
      </c>
      <c r="E392" s="55">
        <f>Calculations!D365</f>
        <v>0.173615935798548</v>
      </c>
      <c r="F392" s="55">
        <f>Calculations!H365</f>
        <v>0.173615935798548</v>
      </c>
      <c r="G392" s="56">
        <f>Calculations!L365</f>
        <v>100</v>
      </c>
      <c r="H392" s="55">
        <f>Calculations!G365</f>
        <v>0</v>
      </c>
      <c r="I392" s="56">
        <f>Calculations!K365</f>
        <v>0</v>
      </c>
      <c r="J392" s="55">
        <f>Calculations!F365</f>
        <v>0</v>
      </c>
      <c r="K392" s="56">
        <f>Calculations!J365</f>
        <v>0</v>
      </c>
      <c r="L392" s="55">
        <f>Calculations!E365</f>
        <v>0</v>
      </c>
      <c r="M392" s="56">
        <f>Calculations!I365</f>
        <v>0</v>
      </c>
      <c r="N392" s="55">
        <f>Calculations!Q365</f>
        <v>2.4528641403108051E-2</v>
      </c>
      <c r="O392" s="56">
        <f>Calculations!V365</f>
        <v>14.128104825336656</v>
      </c>
      <c r="P392" s="55">
        <f>Calculations!O365</f>
        <v>1.6068727289973619E-2</v>
      </c>
      <c r="Q392" s="56">
        <f>Calculations!T365</f>
        <v>9.2553297115644177</v>
      </c>
      <c r="R392" s="55">
        <f>Calculations!M365</f>
        <v>1.2867260654417199E-2</v>
      </c>
      <c r="S392" s="56">
        <f>Calculations!R365</f>
        <v>7.4113361744324466</v>
      </c>
      <c r="T392" s="57">
        <f>Calculations!AA365</f>
        <v>0</v>
      </c>
      <c r="U392" s="56">
        <f>Calculations!AB365</f>
        <v>0</v>
      </c>
      <c r="V392" s="57">
        <f>Calculations!AC365</f>
        <v>0</v>
      </c>
      <c r="W392" s="56">
        <f>Calculations!AD365</f>
        <v>0</v>
      </c>
      <c r="X392" s="57">
        <f>Calculations!AE365</f>
        <v>0</v>
      </c>
      <c r="Y392" s="56">
        <f>Calculations!AF365</f>
        <v>0</v>
      </c>
      <c r="Z392" s="55">
        <f>Calculations!Q365</f>
        <v>2.4528641403108051E-2</v>
      </c>
      <c r="AA392" s="56">
        <f>Calculations!V365</f>
        <v>14.128104825336656</v>
      </c>
      <c r="AB392" s="57">
        <f>Calculations!AH365</f>
        <v>0</v>
      </c>
      <c r="AC392" s="56">
        <f>Calculations!AI365</f>
        <v>0</v>
      </c>
      <c r="AD392" s="56" t="s">
        <v>64</v>
      </c>
      <c r="AE392" s="58" t="s">
        <v>53</v>
      </c>
      <c r="AF392" s="39" t="s">
        <v>974</v>
      </c>
      <c r="AG392" s="59" t="s">
        <v>966</v>
      </c>
      <c r="AH392" s="59" t="s">
        <v>967</v>
      </c>
      <c r="AI392" s="69" t="s">
        <v>1017</v>
      </c>
      <c r="AJ392" s="70" t="s">
        <v>1274</v>
      </c>
    </row>
    <row r="393" spans="2:36" ht="66" x14ac:dyDescent="0.25">
      <c r="B393" s="19" t="str">
        <f>Calculations!A366</f>
        <v>CfS23-24169</v>
      </c>
      <c r="C393" s="39" t="str">
        <f>Calculations!B366</f>
        <v>Parkhall Nursery &amp; Garden Centre, Somersham</v>
      </c>
      <c r="D393" s="39" t="str">
        <f>Calculations!C366</f>
        <v>Residential</v>
      </c>
      <c r="E393" s="55">
        <f>Calculations!D366</f>
        <v>1.02160779435765</v>
      </c>
      <c r="F393" s="55">
        <f>Calculations!H366</f>
        <v>1.02160779435765</v>
      </c>
      <c r="G393" s="56">
        <f>Calculations!L366</f>
        <v>100</v>
      </c>
      <c r="H393" s="55">
        <f>Calculations!G366</f>
        <v>0</v>
      </c>
      <c r="I393" s="56">
        <f>Calculations!K366</f>
        <v>0</v>
      </c>
      <c r="J393" s="55">
        <f>Calculations!F366</f>
        <v>0</v>
      </c>
      <c r="K393" s="56">
        <f>Calculations!J366</f>
        <v>0</v>
      </c>
      <c r="L393" s="55">
        <f>Calculations!E366</f>
        <v>0</v>
      </c>
      <c r="M393" s="56">
        <f>Calculations!I366</f>
        <v>0</v>
      </c>
      <c r="N393" s="55">
        <f>Calculations!Q366</f>
        <v>0.1078972727467532</v>
      </c>
      <c r="O393" s="56">
        <f>Calculations!V366</f>
        <v>10.561516204425114</v>
      </c>
      <c r="P393" s="55">
        <f>Calculations!O366</f>
        <v>1.3250619913102099E-3</v>
      </c>
      <c r="Q393" s="56">
        <f>Calculations!T366</f>
        <v>0.12970359061750902</v>
      </c>
      <c r="R393" s="55">
        <f>Calculations!M366</f>
        <v>0</v>
      </c>
      <c r="S393" s="56">
        <f>Calculations!R366</f>
        <v>0</v>
      </c>
      <c r="T393" s="57">
        <f>Calculations!AA366</f>
        <v>0</v>
      </c>
      <c r="U393" s="56">
        <f>Calculations!AB366</f>
        <v>0</v>
      </c>
      <c r="V393" s="57">
        <f>Calculations!AC366</f>
        <v>0</v>
      </c>
      <c r="W393" s="56">
        <f>Calculations!AD366</f>
        <v>0</v>
      </c>
      <c r="X393" s="57">
        <f>Calculations!AE366</f>
        <v>0</v>
      </c>
      <c r="Y393" s="56">
        <f>Calculations!AF366</f>
        <v>0</v>
      </c>
      <c r="Z393" s="55">
        <f>Calculations!Q366</f>
        <v>0.1078972727467532</v>
      </c>
      <c r="AA393" s="56">
        <f>Calculations!V366</f>
        <v>10.561516204425114</v>
      </c>
      <c r="AB393" s="57">
        <f>Calculations!AH366</f>
        <v>0</v>
      </c>
      <c r="AC393" s="56">
        <f>Calculations!AI366</f>
        <v>0</v>
      </c>
      <c r="AD393" s="56" t="s">
        <v>66</v>
      </c>
      <c r="AE393" s="58" t="s">
        <v>53</v>
      </c>
      <c r="AF393" s="39" t="s">
        <v>974</v>
      </c>
      <c r="AG393" s="59" t="s">
        <v>969</v>
      </c>
      <c r="AH393" s="59" t="s">
        <v>967</v>
      </c>
      <c r="AI393" s="69" t="s">
        <v>1024</v>
      </c>
      <c r="AJ393" s="69" t="s">
        <v>1274</v>
      </c>
    </row>
    <row r="394" spans="2:36" ht="39.6" x14ac:dyDescent="0.25">
      <c r="B394" s="19" t="str">
        <f>Calculations!A367</f>
        <v>CfS23-2417</v>
      </c>
      <c r="C394" s="39" t="str">
        <f>Calculations!B367</f>
        <v>Land East of Chapel Field Lane, Somersham</v>
      </c>
      <c r="D394" s="39" t="str">
        <f>Calculations!C367</f>
        <v>Residential</v>
      </c>
      <c r="E394" s="55">
        <f>Calculations!D367</f>
        <v>0.22841111780297901</v>
      </c>
      <c r="F394" s="55">
        <f>Calculations!H367</f>
        <v>0.22841111780297901</v>
      </c>
      <c r="G394" s="56">
        <f>Calculations!L367</f>
        <v>100</v>
      </c>
      <c r="H394" s="55">
        <f>Calculations!G367</f>
        <v>0</v>
      </c>
      <c r="I394" s="56">
        <f>Calculations!K367</f>
        <v>0</v>
      </c>
      <c r="J394" s="55">
        <f>Calculations!F367</f>
        <v>0</v>
      </c>
      <c r="K394" s="56">
        <f>Calculations!J367</f>
        <v>0</v>
      </c>
      <c r="L394" s="55">
        <f>Calculations!E367</f>
        <v>0</v>
      </c>
      <c r="M394" s="56">
        <f>Calculations!I367</f>
        <v>0</v>
      </c>
      <c r="N394" s="55">
        <f>Calculations!Q367</f>
        <v>4.6829553877262398E-2</v>
      </c>
      <c r="O394" s="56">
        <f>Calculations!V367</f>
        <v>20.502309313006492</v>
      </c>
      <c r="P394" s="55">
        <f>Calculations!O367</f>
        <v>2.32079993074235E-2</v>
      </c>
      <c r="Q394" s="56">
        <f>Calculations!T367</f>
        <v>10.160625949671182</v>
      </c>
      <c r="R394" s="55">
        <f>Calculations!M367</f>
        <v>1.12038623747183E-2</v>
      </c>
      <c r="S394" s="56">
        <f>Calculations!R367</f>
        <v>4.9051300490471021</v>
      </c>
      <c r="T394" s="57">
        <f>Calculations!AA367</f>
        <v>0</v>
      </c>
      <c r="U394" s="56">
        <f>Calculations!AB367</f>
        <v>0</v>
      </c>
      <c r="V394" s="57">
        <f>Calculations!AC367</f>
        <v>0</v>
      </c>
      <c r="W394" s="56">
        <f>Calculations!AD367</f>
        <v>0</v>
      </c>
      <c r="X394" s="57">
        <f>Calculations!AE367</f>
        <v>0</v>
      </c>
      <c r="Y394" s="56">
        <f>Calculations!AF367</f>
        <v>0</v>
      </c>
      <c r="Z394" s="55">
        <f>Calculations!Q367</f>
        <v>4.6829553877262398E-2</v>
      </c>
      <c r="AA394" s="56">
        <f>Calculations!V367</f>
        <v>20.502309313006492</v>
      </c>
      <c r="AB394" s="57">
        <f>Calculations!AH367</f>
        <v>0</v>
      </c>
      <c r="AC394" s="56">
        <f>Calculations!AI367</f>
        <v>0</v>
      </c>
      <c r="AD394" s="56" t="s">
        <v>66</v>
      </c>
      <c r="AE394" s="58" t="s">
        <v>53</v>
      </c>
      <c r="AF394" s="39" t="s">
        <v>974</v>
      </c>
      <c r="AG394" s="59" t="s">
        <v>969</v>
      </c>
      <c r="AH394" s="59" t="s">
        <v>967</v>
      </c>
      <c r="AI394" s="69" t="s">
        <v>1143</v>
      </c>
      <c r="AJ394" s="69" t="s">
        <v>1274</v>
      </c>
    </row>
    <row r="395" spans="2:36" ht="66" x14ac:dyDescent="0.25">
      <c r="B395" s="19" t="str">
        <f>Calculations!A368</f>
        <v>CfS23-24179</v>
      </c>
      <c r="C395" s="39" t="str">
        <f>Calculations!B368</f>
        <v>Land East of Buckworth Lodge Stud, Buckworth Road, Alconbury Weston</v>
      </c>
      <c r="D395" s="39" t="str">
        <f>Calculations!C368</f>
        <v>Residential</v>
      </c>
      <c r="E395" s="55">
        <f>Calculations!D368</f>
        <v>4.9037994238823597</v>
      </c>
      <c r="F395" s="55">
        <f>Calculations!H368</f>
        <v>4.9037994238823597</v>
      </c>
      <c r="G395" s="56">
        <f>Calculations!L368</f>
        <v>100</v>
      </c>
      <c r="H395" s="55">
        <f>Calculations!G368</f>
        <v>0</v>
      </c>
      <c r="I395" s="56">
        <f>Calculations!K368</f>
        <v>0</v>
      </c>
      <c r="J395" s="55">
        <f>Calculations!F368</f>
        <v>0</v>
      </c>
      <c r="K395" s="56">
        <f>Calculations!J368</f>
        <v>0</v>
      </c>
      <c r="L395" s="55">
        <f>Calculations!E368</f>
        <v>0</v>
      </c>
      <c r="M395" s="56">
        <f>Calculations!I368</f>
        <v>0</v>
      </c>
      <c r="N395" s="55">
        <f>Calculations!Q368</f>
        <v>0.50909188900794233</v>
      </c>
      <c r="O395" s="56">
        <f>Calculations!V368</f>
        <v>10.381580586852225</v>
      </c>
      <c r="P395" s="55">
        <f>Calculations!O368</f>
        <v>0.37153919595111728</v>
      </c>
      <c r="Q395" s="56">
        <f>Calculations!T368</f>
        <v>7.5765577633876395</v>
      </c>
      <c r="R395" s="55">
        <f>Calculations!M368</f>
        <v>0.30928863589619698</v>
      </c>
      <c r="S395" s="56">
        <f>Calculations!R368</f>
        <v>6.3071224811909579</v>
      </c>
      <c r="T395" s="57">
        <f>Calculations!AA368</f>
        <v>0</v>
      </c>
      <c r="U395" s="56">
        <f>Calculations!AB368</f>
        <v>0</v>
      </c>
      <c r="V395" s="57">
        <f>Calculations!AC368</f>
        <v>0</v>
      </c>
      <c r="W395" s="56">
        <f>Calculations!AD368</f>
        <v>0</v>
      </c>
      <c r="X395" s="57">
        <f>Calculations!AE368</f>
        <v>0</v>
      </c>
      <c r="Y395" s="56">
        <f>Calculations!AF368</f>
        <v>0</v>
      </c>
      <c r="Z395" s="55">
        <f>Calculations!Q368</f>
        <v>0.50909188900794233</v>
      </c>
      <c r="AA395" s="56">
        <f>Calculations!V368</f>
        <v>10.381580586852225</v>
      </c>
      <c r="AB395" s="57">
        <f>Calculations!AH368</f>
        <v>0</v>
      </c>
      <c r="AC395" s="56">
        <f>Calculations!AI368</f>
        <v>0</v>
      </c>
      <c r="AD395" s="56" t="s">
        <v>66</v>
      </c>
      <c r="AE395" s="58" t="s">
        <v>53</v>
      </c>
      <c r="AF395" s="39" t="s">
        <v>974</v>
      </c>
      <c r="AG395" s="59" t="s">
        <v>969</v>
      </c>
      <c r="AH395" s="59" t="s">
        <v>967</v>
      </c>
      <c r="AI395" s="69" t="s">
        <v>1144</v>
      </c>
      <c r="AJ395" s="69" t="s">
        <v>1274</v>
      </c>
    </row>
    <row r="396" spans="2:36" ht="66" x14ac:dyDescent="0.25">
      <c r="B396" s="19" t="str">
        <f>Calculations!A369</f>
        <v>CfS23-2418</v>
      </c>
      <c r="C396" s="39" t="str">
        <f>Calculations!B369</f>
        <v>Somersham Telephone Exchange</v>
      </c>
      <c r="D396" s="39" t="str">
        <f>Calculations!C369</f>
        <v>Residential</v>
      </c>
      <c r="E396" s="55">
        <f>Calculations!D369</f>
        <v>0.72623728103516605</v>
      </c>
      <c r="F396" s="55">
        <f>Calculations!H369</f>
        <v>0.72623728103516605</v>
      </c>
      <c r="G396" s="56">
        <f>Calculations!L369</f>
        <v>100</v>
      </c>
      <c r="H396" s="55">
        <f>Calculations!G369</f>
        <v>0</v>
      </c>
      <c r="I396" s="56">
        <f>Calculations!K369</f>
        <v>0</v>
      </c>
      <c r="J396" s="55">
        <f>Calculations!F369</f>
        <v>0</v>
      </c>
      <c r="K396" s="56">
        <f>Calculations!J369</f>
        <v>0</v>
      </c>
      <c r="L396" s="55">
        <f>Calculations!E369</f>
        <v>0</v>
      </c>
      <c r="M396" s="56">
        <f>Calculations!I369</f>
        <v>0</v>
      </c>
      <c r="N396" s="55">
        <f>Calculations!Q369</f>
        <v>3.44116627496725E-2</v>
      </c>
      <c r="O396" s="56">
        <f>Calculations!V369</f>
        <v>4.7383497994791339</v>
      </c>
      <c r="P396" s="55">
        <f>Calculations!O369</f>
        <v>0</v>
      </c>
      <c r="Q396" s="56">
        <f>Calculations!T369</f>
        <v>0</v>
      </c>
      <c r="R396" s="55">
        <f>Calculations!M369</f>
        <v>0</v>
      </c>
      <c r="S396" s="56">
        <f>Calculations!R369</f>
        <v>0</v>
      </c>
      <c r="T396" s="57">
        <f>Calculations!AA369</f>
        <v>0</v>
      </c>
      <c r="U396" s="56">
        <f>Calculations!AB369</f>
        <v>0</v>
      </c>
      <c r="V396" s="57">
        <f>Calculations!AC369</f>
        <v>0</v>
      </c>
      <c r="W396" s="56">
        <f>Calculations!AD369</f>
        <v>0</v>
      </c>
      <c r="X396" s="57">
        <f>Calculations!AE369</f>
        <v>0</v>
      </c>
      <c r="Y396" s="56">
        <f>Calculations!AF369</f>
        <v>0</v>
      </c>
      <c r="Z396" s="55">
        <f>Calculations!Q369</f>
        <v>3.44116627496725E-2</v>
      </c>
      <c r="AA396" s="56">
        <f>Calculations!V369</f>
        <v>4.7383497994791339</v>
      </c>
      <c r="AB396" s="57">
        <f>Calculations!AH369</f>
        <v>0</v>
      </c>
      <c r="AC396" s="56">
        <f>Calculations!AI369</f>
        <v>0</v>
      </c>
      <c r="AD396" s="56" t="s">
        <v>66</v>
      </c>
      <c r="AE396" s="58" t="s">
        <v>53</v>
      </c>
      <c r="AF396" s="39" t="s">
        <v>974</v>
      </c>
      <c r="AG396" s="59" t="s">
        <v>973</v>
      </c>
      <c r="AH396" s="59" t="s">
        <v>967</v>
      </c>
      <c r="AI396" s="69" t="s">
        <v>1020</v>
      </c>
      <c r="AJ396" s="69" t="s">
        <v>1274</v>
      </c>
    </row>
    <row r="397" spans="2:36" ht="132" x14ac:dyDescent="0.25">
      <c r="B397" s="19" t="str">
        <f>Calculations!A370</f>
        <v>CfS23-24180</v>
      </c>
      <c r="C397" s="39" t="str">
        <f>Calculations!B370</f>
        <v>Land off Bluegate, Godmanchester</v>
      </c>
      <c r="D397" s="39" t="str">
        <f>Calculations!C370</f>
        <v>Residential</v>
      </c>
      <c r="E397" s="55">
        <f>Calculations!D370</f>
        <v>3.3895072075888502</v>
      </c>
      <c r="F397" s="55">
        <f>Calculations!H370</f>
        <v>3.3895072075888502</v>
      </c>
      <c r="G397" s="56">
        <f>Calculations!L370</f>
        <v>100</v>
      </c>
      <c r="H397" s="55">
        <f>Calculations!G370</f>
        <v>0</v>
      </c>
      <c r="I397" s="56">
        <f>Calculations!K370</f>
        <v>0</v>
      </c>
      <c r="J397" s="55">
        <f>Calculations!F370</f>
        <v>0</v>
      </c>
      <c r="K397" s="56">
        <f>Calculations!J370</f>
        <v>0</v>
      </c>
      <c r="L397" s="55">
        <f>Calculations!E370</f>
        <v>0</v>
      </c>
      <c r="M397" s="56">
        <f>Calculations!I370</f>
        <v>0</v>
      </c>
      <c r="N397" s="55">
        <f>Calculations!Q370</f>
        <v>3.0914386431547414E-2</v>
      </c>
      <c r="O397" s="56">
        <f>Calculations!V370</f>
        <v>0.91206138645560164</v>
      </c>
      <c r="P397" s="55">
        <f>Calculations!O370</f>
        <v>1.4446360483384314E-2</v>
      </c>
      <c r="Q397" s="56">
        <f>Calculations!T370</f>
        <v>0.42620828334691263</v>
      </c>
      <c r="R397" s="55">
        <f>Calculations!M370</f>
        <v>6.0334358635591304E-4</v>
      </c>
      <c r="S397" s="56">
        <f>Calculations!R370</f>
        <v>1.7800333482255837E-2</v>
      </c>
      <c r="T397" s="57">
        <f>Calculations!AA370</f>
        <v>0</v>
      </c>
      <c r="U397" s="56">
        <f>Calculations!AB370</f>
        <v>0</v>
      </c>
      <c r="V397" s="57">
        <f>Calculations!AC370</f>
        <v>0</v>
      </c>
      <c r="W397" s="56">
        <f>Calculations!AD370</f>
        <v>0</v>
      </c>
      <c r="X397" s="57">
        <f>Calculations!AE370</f>
        <v>0</v>
      </c>
      <c r="Y397" s="56">
        <f>Calculations!AF370</f>
        <v>0</v>
      </c>
      <c r="Z397" s="55">
        <f>Calculations!Q370</f>
        <v>3.0914386431547414E-2</v>
      </c>
      <c r="AA397" s="56">
        <f>Calculations!V370</f>
        <v>0.91206138645560164</v>
      </c>
      <c r="AB397" s="57">
        <f>Calculations!AH370</f>
        <v>0</v>
      </c>
      <c r="AC397" s="56">
        <f>Calculations!AI370</f>
        <v>0</v>
      </c>
      <c r="AD397" s="56" t="s">
        <v>64</v>
      </c>
      <c r="AE397" s="58" t="s">
        <v>53</v>
      </c>
      <c r="AF397" s="39" t="s">
        <v>974</v>
      </c>
      <c r="AG397" s="59" t="s">
        <v>966</v>
      </c>
      <c r="AH397" s="59" t="s">
        <v>967</v>
      </c>
      <c r="AI397" s="69" t="s">
        <v>1262</v>
      </c>
      <c r="AJ397" s="95" t="s">
        <v>1347</v>
      </c>
    </row>
    <row r="398" spans="2:36" ht="79.2" x14ac:dyDescent="0.25">
      <c r="B398" s="19" t="str">
        <f>Calculations!A371</f>
        <v>CfS23-24187</v>
      </c>
      <c r="C398" s="39" t="str">
        <f>Calculations!B371</f>
        <v>Highbury Fields Business Park, Great Gransden</v>
      </c>
      <c r="D398" s="39" t="str">
        <f>Calculations!C371</f>
        <v>Residential</v>
      </c>
      <c r="E398" s="55">
        <f>Calculations!D371</f>
        <v>2.8740310821394899</v>
      </c>
      <c r="F398" s="55">
        <f>Calculations!H371</f>
        <v>2.8740310821394899</v>
      </c>
      <c r="G398" s="56">
        <f>Calculations!L371</f>
        <v>100</v>
      </c>
      <c r="H398" s="55">
        <f>Calculations!G371</f>
        <v>0</v>
      </c>
      <c r="I398" s="56">
        <f>Calculations!K371</f>
        <v>0</v>
      </c>
      <c r="J398" s="55">
        <f>Calculations!F371</f>
        <v>0</v>
      </c>
      <c r="K398" s="56">
        <f>Calculations!J371</f>
        <v>0</v>
      </c>
      <c r="L398" s="55">
        <f>Calculations!E371</f>
        <v>0</v>
      </c>
      <c r="M398" s="56">
        <f>Calculations!I371</f>
        <v>0</v>
      </c>
      <c r="N398" s="55">
        <f>Calculations!Q371</f>
        <v>0.16595480950095209</v>
      </c>
      <c r="O398" s="56">
        <f>Calculations!V371</f>
        <v>5.7742872209096578</v>
      </c>
      <c r="P398" s="55">
        <f>Calculations!O371</f>
        <v>8.4196564326099094E-2</v>
      </c>
      <c r="Q398" s="56">
        <f>Calculations!T371</f>
        <v>2.929563457031974</v>
      </c>
      <c r="R398" s="55">
        <f>Calculations!M371</f>
        <v>4.7293389273837902E-2</v>
      </c>
      <c r="S398" s="56">
        <f>Calculations!R371</f>
        <v>1.6455420251972952</v>
      </c>
      <c r="T398" s="57">
        <f>Calculations!AA371</f>
        <v>0</v>
      </c>
      <c r="U398" s="56">
        <f>Calculations!AB371</f>
        <v>0</v>
      </c>
      <c r="V398" s="57">
        <f>Calculations!AC371</f>
        <v>0</v>
      </c>
      <c r="W398" s="56">
        <f>Calculations!AD371</f>
        <v>0</v>
      </c>
      <c r="X398" s="57">
        <f>Calculations!AE371</f>
        <v>0</v>
      </c>
      <c r="Y398" s="56">
        <f>Calculations!AF371</f>
        <v>0</v>
      </c>
      <c r="Z398" s="55">
        <f>Calculations!Q371</f>
        <v>0.16595480950095209</v>
      </c>
      <c r="AA398" s="56">
        <f>Calculations!V371</f>
        <v>5.7742872209096578</v>
      </c>
      <c r="AB398" s="57">
        <f>Calculations!AH371</f>
        <v>0</v>
      </c>
      <c r="AC398" s="56">
        <f>Calculations!AI371</f>
        <v>0</v>
      </c>
      <c r="AD398" s="56" t="s">
        <v>64</v>
      </c>
      <c r="AE398" s="58" t="s">
        <v>53</v>
      </c>
      <c r="AF398" s="39" t="s">
        <v>974</v>
      </c>
      <c r="AG398" s="59" t="s">
        <v>966</v>
      </c>
      <c r="AH398" s="59" t="s">
        <v>967</v>
      </c>
      <c r="AI398" s="69" t="s">
        <v>1145</v>
      </c>
      <c r="AJ398" s="69" t="s">
        <v>1274</v>
      </c>
    </row>
    <row r="399" spans="2:36" ht="184.8" x14ac:dyDescent="0.25">
      <c r="B399" s="41" t="str">
        <f>Calculations!A372</f>
        <v>CfS23-24188</v>
      </c>
      <c r="C399" s="49" t="str">
        <f>Calculations!B372</f>
        <v>Land off Old North Road, Sawtry</v>
      </c>
      <c r="D399" s="49" t="str">
        <f>Calculations!C372</f>
        <v>Commercial</v>
      </c>
      <c r="E399" s="50">
        <f>Calculations!D372</f>
        <v>4.12655439483349</v>
      </c>
      <c r="F399" s="50">
        <f>Calculations!H372</f>
        <v>4.12655439483349</v>
      </c>
      <c r="G399" s="51">
        <f>Calculations!L372</f>
        <v>100</v>
      </c>
      <c r="H399" s="50">
        <f>Calculations!G372</f>
        <v>0</v>
      </c>
      <c r="I399" s="51">
        <f>Calculations!K372</f>
        <v>0</v>
      </c>
      <c r="J399" s="50">
        <f>Calculations!F372</f>
        <v>0</v>
      </c>
      <c r="K399" s="51">
        <f>Calculations!J372</f>
        <v>0</v>
      </c>
      <c r="L399" s="50">
        <f>Calculations!E372</f>
        <v>0</v>
      </c>
      <c r="M399" s="51">
        <f>Calculations!I372</f>
        <v>0</v>
      </c>
      <c r="N399" s="50">
        <f>Calculations!Q372</f>
        <v>0.28590168020724538</v>
      </c>
      <c r="O399" s="51">
        <f>Calculations!V372</f>
        <v>6.9283390657638906</v>
      </c>
      <c r="P399" s="50">
        <f>Calculations!O372</f>
        <v>0.1975833176661525</v>
      </c>
      <c r="Q399" s="51">
        <f>Calculations!T372</f>
        <v>4.7880943460609631</v>
      </c>
      <c r="R399" s="50">
        <f>Calculations!M372</f>
        <v>0.16440544353203901</v>
      </c>
      <c r="S399" s="51">
        <f>Calculations!R372</f>
        <v>3.9840852149647459</v>
      </c>
      <c r="T399" s="52">
        <f>Calculations!AA372</f>
        <v>0</v>
      </c>
      <c r="U399" s="51">
        <f>Calculations!AB372</f>
        <v>0</v>
      </c>
      <c r="V399" s="52">
        <f>Calculations!AC372</f>
        <v>0</v>
      </c>
      <c r="W399" s="51">
        <f>Calculations!AD372</f>
        <v>0</v>
      </c>
      <c r="X399" s="52">
        <f>Calculations!AE372</f>
        <v>0</v>
      </c>
      <c r="Y399" s="51">
        <f>Calculations!AF372</f>
        <v>0</v>
      </c>
      <c r="Z399" s="50">
        <f>Calculations!Q372</f>
        <v>0.28590168020724538</v>
      </c>
      <c r="AA399" s="51">
        <f>Calculations!V372</f>
        <v>6.9283390657638906</v>
      </c>
      <c r="AB399" s="52">
        <f>Calculations!AH372</f>
        <v>0</v>
      </c>
      <c r="AC399" s="51">
        <f>Calculations!AI372</f>
        <v>0</v>
      </c>
      <c r="AD399" s="51" t="s">
        <v>64</v>
      </c>
      <c r="AE399" s="53" t="s">
        <v>52</v>
      </c>
      <c r="AF399" s="49" t="s">
        <v>974</v>
      </c>
      <c r="AG399" s="54" t="s">
        <v>966</v>
      </c>
      <c r="AH399" s="54" t="s">
        <v>967</v>
      </c>
      <c r="AI399" s="94" t="s">
        <v>1229</v>
      </c>
      <c r="AJ399" s="96" t="s">
        <v>1433</v>
      </c>
    </row>
    <row r="400" spans="2:36" ht="118.8" x14ac:dyDescent="0.25">
      <c r="B400" s="19" t="str">
        <f>Calculations!A373</f>
        <v>CfS23-2420</v>
      </c>
      <c r="C400" s="39" t="str">
        <f>Calculations!B373</f>
        <v>Land at Christ's College Farm, Upton</v>
      </c>
      <c r="D400" s="39" t="str">
        <f>Calculations!C373</f>
        <v>Residential</v>
      </c>
      <c r="E400" s="55">
        <f>Calculations!D373</f>
        <v>0.47794652636814799</v>
      </c>
      <c r="F400" s="55">
        <f>Calculations!H373</f>
        <v>0.47794652636814799</v>
      </c>
      <c r="G400" s="56">
        <f>Calculations!L373</f>
        <v>100</v>
      </c>
      <c r="H400" s="55">
        <f>Calculations!G373</f>
        <v>0</v>
      </c>
      <c r="I400" s="56">
        <f>Calculations!K373</f>
        <v>0</v>
      </c>
      <c r="J400" s="55">
        <f>Calculations!F373</f>
        <v>0</v>
      </c>
      <c r="K400" s="56">
        <f>Calculations!J373</f>
        <v>0</v>
      </c>
      <c r="L400" s="55">
        <f>Calculations!E373</f>
        <v>0</v>
      </c>
      <c r="M400" s="56">
        <f>Calculations!I373</f>
        <v>0</v>
      </c>
      <c r="N400" s="55">
        <f>Calculations!Q373</f>
        <v>5.1839284055721004E-2</v>
      </c>
      <c r="O400" s="56">
        <f>Calculations!V373</f>
        <v>10.84625187040082</v>
      </c>
      <c r="P400" s="55">
        <f>Calculations!O373</f>
        <v>1.2335872521621001E-2</v>
      </c>
      <c r="Q400" s="56">
        <f>Calculations!T373</f>
        <v>2.5810152058975411</v>
      </c>
      <c r="R400" s="55">
        <f>Calculations!M373</f>
        <v>1.0293218346539601E-2</v>
      </c>
      <c r="S400" s="56">
        <f>Calculations!R373</f>
        <v>2.1536338855219634</v>
      </c>
      <c r="T400" s="57">
        <f>Calculations!AA373</f>
        <v>0</v>
      </c>
      <c r="U400" s="56">
        <f>Calculations!AB373</f>
        <v>0</v>
      </c>
      <c r="V400" s="57">
        <f>Calculations!AC373</f>
        <v>0</v>
      </c>
      <c r="W400" s="56">
        <f>Calculations!AD373</f>
        <v>0</v>
      </c>
      <c r="X400" s="57">
        <f>Calculations!AE373</f>
        <v>0</v>
      </c>
      <c r="Y400" s="56">
        <f>Calculations!AF373</f>
        <v>0</v>
      </c>
      <c r="Z400" s="55">
        <f>Calculations!Q373</f>
        <v>5.1839284055721004E-2</v>
      </c>
      <c r="AA400" s="56">
        <f>Calculations!V373</f>
        <v>10.84625187040082</v>
      </c>
      <c r="AB400" s="57">
        <f>Calculations!AH373</f>
        <v>0</v>
      </c>
      <c r="AC400" s="56">
        <f>Calculations!AI373</f>
        <v>0</v>
      </c>
      <c r="AD400" s="56" t="s">
        <v>64</v>
      </c>
      <c r="AE400" s="58" t="s">
        <v>53</v>
      </c>
      <c r="AF400" s="39" t="s">
        <v>974</v>
      </c>
      <c r="AG400" s="59" t="s">
        <v>966</v>
      </c>
      <c r="AH400" s="59" t="s">
        <v>967</v>
      </c>
      <c r="AI400" s="69" t="s">
        <v>1263</v>
      </c>
      <c r="AJ400" s="74" t="s">
        <v>1277</v>
      </c>
    </row>
    <row r="401" spans="2:36" ht="198" x14ac:dyDescent="0.25">
      <c r="B401" s="19" t="str">
        <f>Calculations!A374</f>
        <v>CfS23-24209</v>
      </c>
      <c r="C401" s="39" t="str">
        <f>Calculations!B374</f>
        <v>Land off Robert Avenue, Somersham</v>
      </c>
      <c r="D401" s="39" t="str">
        <f>Calculations!C374</f>
        <v>Mixed Use</v>
      </c>
      <c r="E401" s="55">
        <f>Calculations!D374</f>
        <v>2.8768022902069599</v>
      </c>
      <c r="F401" s="55">
        <f>Calculations!H374</f>
        <v>2.8768022902069599</v>
      </c>
      <c r="G401" s="56">
        <f>Calculations!L374</f>
        <v>100</v>
      </c>
      <c r="H401" s="55">
        <f>Calculations!G374</f>
        <v>0</v>
      </c>
      <c r="I401" s="56">
        <f>Calculations!K374</f>
        <v>0</v>
      </c>
      <c r="J401" s="55">
        <f>Calculations!F374</f>
        <v>0</v>
      </c>
      <c r="K401" s="56">
        <f>Calculations!J374</f>
        <v>0</v>
      </c>
      <c r="L401" s="55">
        <f>Calculations!E374</f>
        <v>0</v>
      </c>
      <c r="M401" s="56">
        <f>Calculations!I374</f>
        <v>0</v>
      </c>
      <c r="N401" s="55">
        <f>Calculations!Q374</f>
        <v>0.27274666643992301</v>
      </c>
      <c r="O401" s="56">
        <f>Calculations!V374</f>
        <v>9.4808971533563877</v>
      </c>
      <c r="P401" s="55">
        <f>Calculations!O374</f>
        <v>9.2867416414775E-2</v>
      </c>
      <c r="Q401" s="56">
        <f>Calculations!T374</f>
        <v>3.2281473332703037</v>
      </c>
      <c r="R401" s="55">
        <f>Calculations!M374</f>
        <v>1.8406222935835801E-2</v>
      </c>
      <c r="S401" s="56">
        <f>Calculations!R374</f>
        <v>0.63981536021759911</v>
      </c>
      <c r="T401" s="57">
        <f>Calculations!AA374</f>
        <v>0</v>
      </c>
      <c r="U401" s="56">
        <f>Calculations!AB374</f>
        <v>0</v>
      </c>
      <c r="V401" s="57">
        <f>Calculations!AC374</f>
        <v>0</v>
      </c>
      <c r="W401" s="56">
        <f>Calculations!AD374</f>
        <v>0</v>
      </c>
      <c r="X401" s="57">
        <f>Calculations!AE374</f>
        <v>0</v>
      </c>
      <c r="Y401" s="56">
        <f>Calculations!AF374</f>
        <v>0</v>
      </c>
      <c r="Z401" s="55">
        <f>Calculations!Q374</f>
        <v>0.27274666643992301</v>
      </c>
      <c r="AA401" s="56">
        <f>Calculations!V374</f>
        <v>9.4808971533563877</v>
      </c>
      <c r="AB401" s="57">
        <f>Calculations!AH374</f>
        <v>0</v>
      </c>
      <c r="AC401" s="56">
        <f>Calculations!AI374</f>
        <v>0</v>
      </c>
      <c r="AD401" s="56" t="s">
        <v>65</v>
      </c>
      <c r="AE401" s="58" t="s">
        <v>53</v>
      </c>
      <c r="AF401" s="39" t="s">
        <v>974</v>
      </c>
      <c r="AG401" s="59" t="s">
        <v>969</v>
      </c>
      <c r="AH401" s="59" t="s">
        <v>967</v>
      </c>
      <c r="AI401" s="69" t="s">
        <v>1189</v>
      </c>
      <c r="AJ401" s="69" t="s">
        <v>1277</v>
      </c>
    </row>
    <row r="402" spans="2:36" ht="118.8" x14ac:dyDescent="0.25">
      <c r="B402" s="41" t="str">
        <f>Calculations!A375</f>
        <v>CfS23-2421</v>
      </c>
      <c r="C402" s="49" t="str">
        <f>Calculations!B375</f>
        <v>Old Sheds at Manor Farm</v>
      </c>
      <c r="D402" s="49" t="str">
        <f>Calculations!C375</f>
        <v>Residential</v>
      </c>
      <c r="E402" s="50">
        <f>Calculations!D375</f>
        <v>2.0307205898213199</v>
      </c>
      <c r="F402" s="50">
        <f>Calculations!H375</f>
        <v>2.0307205898213199</v>
      </c>
      <c r="G402" s="51">
        <f>Calculations!L375</f>
        <v>100</v>
      </c>
      <c r="H402" s="50">
        <f>Calculations!G375</f>
        <v>0</v>
      </c>
      <c r="I402" s="51">
        <f>Calculations!K375</f>
        <v>0</v>
      </c>
      <c r="J402" s="50">
        <f>Calculations!F375</f>
        <v>0</v>
      </c>
      <c r="K402" s="51">
        <f>Calculations!J375</f>
        <v>0</v>
      </c>
      <c r="L402" s="50">
        <f>Calculations!E375</f>
        <v>0</v>
      </c>
      <c r="M402" s="51">
        <f>Calculations!I375</f>
        <v>0</v>
      </c>
      <c r="N402" s="50">
        <f>Calculations!Q375</f>
        <v>4.9744596905707435E-2</v>
      </c>
      <c r="O402" s="51">
        <f>Calculations!V375</f>
        <v>2.4496032174512199</v>
      </c>
      <c r="P402" s="50">
        <f>Calculations!O375</f>
        <v>4.1364312350247803E-2</v>
      </c>
      <c r="Q402" s="51">
        <f>Calculations!T375</f>
        <v>2.0369278057050373</v>
      </c>
      <c r="R402" s="50">
        <f>Calculations!M375</f>
        <v>2.7459771889692602E-2</v>
      </c>
      <c r="S402" s="51">
        <f>Calculations!R375</f>
        <v>1.3522181252965357</v>
      </c>
      <c r="T402" s="52">
        <f>Calculations!AA375</f>
        <v>0</v>
      </c>
      <c r="U402" s="51">
        <f>Calculations!AB375</f>
        <v>0</v>
      </c>
      <c r="V402" s="52">
        <f>Calculations!AC375</f>
        <v>0</v>
      </c>
      <c r="W402" s="51">
        <f>Calculations!AD375</f>
        <v>0</v>
      </c>
      <c r="X402" s="52">
        <f>Calculations!AE375</f>
        <v>0</v>
      </c>
      <c r="Y402" s="51">
        <f>Calculations!AF375</f>
        <v>0</v>
      </c>
      <c r="Z402" s="50">
        <f>Calculations!Q375</f>
        <v>4.9744596905707435E-2</v>
      </c>
      <c r="AA402" s="51">
        <f>Calculations!V375</f>
        <v>2.4496032174512199</v>
      </c>
      <c r="AB402" s="52">
        <f>Calculations!AH375</f>
        <v>0</v>
      </c>
      <c r="AC402" s="51">
        <f>Calculations!AI375</f>
        <v>0</v>
      </c>
      <c r="AD402" s="51" t="s">
        <v>64</v>
      </c>
      <c r="AE402" s="53" t="s">
        <v>53</v>
      </c>
      <c r="AF402" s="49" t="s">
        <v>974</v>
      </c>
      <c r="AG402" s="54" t="s">
        <v>966</v>
      </c>
      <c r="AH402" s="54" t="s">
        <v>967</v>
      </c>
      <c r="AI402" s="94" t="s">
        <v>1264</v>
      </c>
      <c r="AJ402" s="96" t="s">
        <v>1513</v>
      </c>
    </row>
    <row r="403" spans="2:36" ht="79.2" x14ac:dyDescent="0.25">
      <c r="B403" s="19" t="str">
        <f>Calculations!A376</f>
        <v>CfS23-24210</v>
      </c>
      <c r="C403" s="39" t="str">
        <f>Calculations!B376</f>
        <v>Heron Shore, Land South of Owl End, Great Stukeley</v>
      </c>
      <c r="D403" s="39" t="str">
        <f>Calculations!C376</f>
        <v>Residential</v>
      </c>
      <c r="E403" s="55">
        <f>Calculations!D376</f>
        <v>2.03061364685726</v>
      </c>
      <c r="F403" s="55">
        <f>Calculations!H376</f>
        <v>2.03061364685726</v>
      </c>
      <c r="G403" s="56">
        <f>Calculations!L376</f>
        <v>100</v>
      </c>
      <c r="H403" s="55">
        <f>Calculations!G376</f>
        <v>0</v>
      </c>
      <c r="I403" s="56">
        <f>Calculations!K376</f>
        <v>0</v>
      </c>
      <c r="J403" s="55">
        <f>Calculations!F376</f>
        <v>0</v>
      </c>
      <c r="K403" s="56">
        <f>Calculations!J376</f>
        <v>0</v>
      </c>
      <c r="L403" s="55">
        <f>Calculations!E376</f>
        <v>0</v>
      </c>
      <c r="M403" s="56">
        <f>Calculations!I376</f>
        <v>0</v>
      </c>
      <c r="N403" s="55">
        <f>Calculations!Q376</f>
        <v>0.50990689979850057</v>
      </c>
      <c r="O403" s="56">
        <f>Calculations!V376</f>
        <v>25.110975718481615</v>
      </c>
      <c r="P403" s="55">
        <f>Calculations!O376</f>
        <v>0.38428271859201951</v>
      </c>
      <c r="Q403" s="56">
        <f>Calculations!T376</f>
        <v>18.924462523275473</v>
      </c>
      <c r="R403" s="55">
        <f>Calculations!M376</f>
        <v>0.29130658708404999</v>
      </c>
      <c r="S403" s="56">
        <f>Calculations!R376</f>
        <v>14.345741620268305</v>
      </c>
      <c r="T403" s="57">
        <f>Calculations!AA376</f>
        <v>0</v>
      </c>
      <c r="U403" s="56">
        <f>Calculations!AB376</f>
        <v>0</v>
      </c>
      <c r="V403" s="57">
        <f>Calculations!AC376</f>
        <v>0</v>
      </c>
      <c r="W403" s="56">
        <f>Calculations!AD376</f>
        <v>0</v>
      </c>
      <c r="X403" s="57">
        <f>Calculations!AE376</f>
        <v>0</v>
      </c>
      <c r="Y403" s="56">
        <f>Calculations!AF376</f>
        <v>0</v>
      </c>
      <c r="Z403" s="55">
        <f>Calculations!Q376</f>
        <v>0.50990689979850057</v>
      </c>
      <c r="AA403" s="56">
        <f>Calculations!V376</f>
        <v>25.110975718481615</v>
      </c>
      <c r="AB403" s="57">
        <f>Calculations!AH376</f>
        <v>0</v>
      </c>
      <c r="AC403" s="56">
        <f>Calculations!AI376</f>
        <v>0</v>
      </c>
      <c r="AD403" s="56" t="s">
        <v>64</v>
      </c>
      <c r="AE403" s="58" t="s">
        <v>53</v>
      </c>
      <c r="AF403" s="39" t="s">
        <v>974</v>
      </c>
      <c r="AG403" s="59" t="s">
        <v>966</v>
      </c>
      <c r="AH403" s="59" t="s">
        <v>967</v>
      </c>
      <c r="AI403" s="69" t="s">
        <v>1146</v>
      </c>
      <c r="AJ403" s="69" t="s">
        <v>1274</v>
      </c>
    </row>
    <row r="404" spans="2:36" ht="105.6" x14ac:dyDescent="0.25">
      <c r="B404" s="19" t="str">
        <f>Calculations!A377</f>
        <v>CfS23-2422</v>
      </c>
      <c r="C404" s="39" t="str">
        <f>Calculations!B377</f>
        <v>Land between Thrapston Road East of Ellington and A14</v>
      </c>
      <c r="D404" s="39" t="str">
        <f>Calculations!C377</f>
        <v>Infrastructure</v>
      </c>
      <c r="E404" s="55">
        <f>Calculations!D377</f>
        <v>1.1694722299943601</v>
      </c>
      <c r="F404" s="55">
        <f>Calculations!H377</f>
        <v>1.0419787605299597</v>
      </c>
      <c r="G404" s="56">
        <f>Calculations!L377</f>
        <v>89.098204626456564</v>
      </c>
      <c r="H404" s="55">
        <f>Calculations!G377</f>
        <v>2.6012055390904398E-2</v>
      </c>
      <c r="I404" s="56">
        <f>Calculations!K377</f>
        <v>2.2242559270543643</v>
      </c>
      <c r="J404" s="55">
        <f>Calculations!F377</f>
        <v>1.71587466091732E-2</v>
      </c>
      <c r="K404" s="56">
        <f>Calculations!J377</f>
        <v>1.4672213814992385</v>
      </c>
      <c r="L404" s="55">
        <f>Calculations!E377</f>
        <v>8.4322667464322806E-2</v>
      </c>
      <c r="M404" s="56">
        <f>Calculations!I377</f>
        <v>7.2103180649898349</v>
      </c>
      <c r="N404" s="55">
        <f>Calculations!Q377</f>
        <v>0.25979924081325168</v>
      </c>
      <c r="O404" s="56">
        <f>Calculations!V377</f>
        <v>22.215084219187027</v>
      </c>
      <c r="P404" s="55">
        <f>Calculations!O377</f>
        <v>0.17426501044753809</v>
      </c>
      <c r="Q404" s="56">
        <f>Calculations!T377</f>
        <v>14.901167037406138</v>
      </c>
      <c r="R404" s="55">
        <f>Calculations!M377</f>
        <v>0.14929801675988699</v>
      </c>
      <c r="S404" s="56">
        <f>Calculations!R377</f>
        <v>12.766272933270677</v>
      </c>
      <c r="T404" s="57">
        <f>Calculations!AA377</f>
        <v>0</v>
      </c>
      <c r="U404" s="56">
        <f>Calculations!AB377</f>
        <v>0</v>
      </c>
      <c r="V404" s="57">
        <f>Calculations!AC377</f>
        <v>0</v>
      </c>
      <c r="W404" s="56">
        <f>Calculations!AD377</f>
        <v>0</v>
      </c>
      <c r="X404" s="57">
        <f>Calculations!AE377</f>
        <v>0.580042335149069</v>
      </c>
      <c r="Y404" s="56">
        <f>Calculations!AF377</f>
        <v>49.598641188073898</v>
      </c>
      <c r="Z404" s="55">
        <f>Calculations!Q377</f>
        <v>0.25979924081325168</v>
      </c>
      <c r="AA404" s="56">
        <f>Calculations!V377</f>
        <v>22.215084219187027</v>
      </c>
      <c r="AB404" s="57">
        <f>Calculations!AH377</f>
        <v>0</v>
      </c>
      <c r="AC404" s="56">
        <f>Calculations!AI377</f>
        <v>0</v>
      </c>
      <c r="AD404" s="56" t="s">
        <v>64</v>
      </c>
      <c r="AE404" s="58" t="s">
        <v>52</v>
      </c>
      <c r="AF404" s="39" t="s">
        <v>978</v>
      </c>
      <c r="AG404" s="59" t="s">
        <v>955</v>
      </c>
      <c r="AH404" s="59" t="s">
        <v>996</v>
      </c>
      <c r="AI404" s="69" t="s">
        <v>1332</v>
      </c>
      <c r="AJ404" s="70" t="s">
        <v>1277</v>
      </c>
    </row>
    <row r="405" spans="2:36" ht="52.8" x14ac:dyDescent="0.25">
      <c r="B405" s="19" t="str">
        <f>Calculations!A378</f>
        <v>CfS23-24233</v>
      </c>
      <c r="C405" s="39" t="str">
        <f>Calculations!B378</f>
        <v>Land North West of Bell Lane, Southoe</v>
      </c>
      <c r="D405" s="39" t="str">
        <f>Calculations!C378</f>
        <v>Residential</v>
      </c>
      <c r="E405" s="55">
        <f>Calculations!D378</f>
        <v>0.77355128765478698</v>
      </c>
      <c r="F405" s="55">
        <f>Calculations!H378</f>
        <v>0.77355128765478698</v>
      </c>
      <c r="G405" s="56">
        <f>Calculations!L378</f>
        <v>100</v>
      </c>
      <c r="H405" s="55">
        <f>Calculations!G378</f>
        <v>0</v>
      </c>
      <c r="I405" s="56">
        <f>Calculations!K378</f>
        <v>0</v>
      </c>
      <c r="J405" s="55">
        <f>Calculations!F378</f>
        <v>0</v>
      </c>
      <c r="K405" s="56">
        <f>Calculations!J378</f>
        <v>0</v>
      </c>
      <c r="L405" s="55">
        <f>Calculations!E378</f>
        <v>0</v>
      </c>
      <c r="M405" s="56">
        <f>Calculations!I378</f>
        <v>0</v>
      </c>
      <c r="N405" s="55">
        <f>Calculations!Q378</f>
        <v>0.15426312914588941</v>
      </c>
      <c r="O405" s="56">
        <f>Calculations!V378</f>
        <v>19.942197965124773</v>
      </c>
      <c r="P405" s="55">
        <f>Calculations!O378</f>
        <v>4.8822128360654402E-2</v>
      </c>
      <c r="Q405" s="56">
        <f>Calculations!T378</f>
        <v>6.3114274566940241</v>
      </c>
      <c r="R405" s="55">
        <f>Calculations!M378</f>
        <v>3.6016324449767101E-2</v>
      </c>
      <c r="S405" s="56">
        <f>Calculations!R378</f>
        <v>4.6559711068363079</v>
      </c>
      <c r="T405" s="57">
        <f>Calculations!AA378</f>
        <v>0</v>
      </c>
      <c r="U405" s="56">
        <f>Calculations!AB378</f>
        <v>0</v>
      </c>
      <c r="V405" s="57">
        <f>Calculations!AC378</f>
        <v>0</v>
      </c>
      <c r="W405" s="56">
        <f>Calculations!AD378</f>
        <v>0</v>
      </c>
      <c r="X405" s="57">
        <f>Calculations!AE378</f>
        <v>0</v>
      </c>
      <c r="Y405" s="56">
        <f>Calculations!AF378</f>
        <v>0</v>
      </c>
      <c r="Z405" s="55">
        <f>Calculations!Q378</f>
        <v>0.15426312914588941</v>
      </c>
      <c r="AA405" s="56">
        <f>Calculations!V378</f>
        <v>19.942197965124773</v>
      </c>
      <c r="AB405" s="57">
        <f>Calculations!AH378</f>
        <v>0</v>
      </c>
      <c r="AC405" s="56">
        <f>Calculations!AI378</f>
        <v>0</v>
      </c>
      <c r="AD405" s="56" t="s">
        <v>65</v>
      </c>
      <c r="AE405" s="58" t="s">
        <v>53</v>
      </c>
      <c r="AF405" s="39" t="s">
        <v>974</v>
      </c>
      <c r="AG405" s="59" t="s">
        <v>969</v>
      </c>
      <c r="AH405" s="59" t="s">
        <v>967</v>
      </c>
      <c r="AI405" s="70" t="s">
        <v>1147</v>
      </c>
      <c r="AJ405" s="70" t="s">
        <v>1277</v>
      </c>
    </row>
    <row r="406" spans="2:36" ht="105.6" x14ac:dyDescent="0.25">
      <c r="B406" s="19" t="str">
        <f>Calculations!A379</f>
        <v>CfS23-24234</v>
      </c>
      <c r="C406" s="39" t="str">
        <f>Calculations!B379</f>
        <v>Land adjacent to Meadow Road and Hall Farm Road, Great Gransden</v>
      </c>
      <c r="D406" s="39" t="str">
        <f>Calculations!C379</f>
        <v>Residential</v>
      </c>
      <c r="E406" s="55">
        <f>Calculations!D379</f>
        <v>1.9309794325010801</v>
      </c>
      <c r="F406" s="55">
        <f>Calculations!H379</f>
        <v>1.9309794325010801</v>
      </c>
      <c r="G406" s="56">
        <f>Calculations!L379</f>
        <v>100</v>
      </c>
      <c r="H406" s="55">
        <f>Calculations!G379</f>
        <v>0</v>
      </c>
      <c r="I406" s="56">
        <f>Calculations!K379</f>
        <v>0</v>
      </c>
      <c r="J406" s="55">
        <f>Calculations!F379</f>
        <v>0</v>
      </c>
      <c r="K406" s="56">
        <f>Calculations!J379</f>
        <v>0</v>
      </c>
      <c r="L406" s="55">
        <f>Calculations!E379</f>
        <v>0</v>
      </c>
      <c r="M406" s="56">
        <f>Calculations!I379</f>
        <v>0</v>
      </c>
      <c r="N406" s="55">
        <f>Calculations!Q379</f>
        <v>2.2958111034201582E-2</v>
      </c>
      <c r="O406" s="56">
        <f>Calculations!V379</f>
        <v>1.1889360729474647</v>
      </c>
      <c r="P406" s="55">
        <f>Calculations!O379</f>
        <v>7.3890791596029799E-3</v>
      </c>
      <c r="Q406" s="56">
        <f>Calculations!T379</f>
        <v>0.3826596511197613</v>
      </c>
      <c r="R406" s="55">
        <f>Calculations!M379</f>
        <v>2.4141883525109699E-3</v>
      </c>
      <c r="S406" s="56">
        <f>Calculations!R379</f>
        <v>0.12502403246128929</v>
      </c>
      <c r="T406" s="57">
        <f>Calculations!AA379</f>
        <v>0</v>
      </c>
      <c r="U406" s="56">
        <f>Calculations!AB379</f>
        <v>0</v>
      </c>
      <c r="V406" s="57">
        <f>Calculations!AC379</f>
        <v>0</v>
      </c>
      <c r="W406" s="56">
        <f>Calculations!AD379</f>
        <v>0</v>
      </c>
      <c r="X406" s="57">
        <f>Calculations!AE379</f>
        <v>0</v>
      </c>
      <c r="Y406" s="56">
        <f>Calculations!AF379</f>
        <v>0</v>
      </c>
      <c r="Z406" s="55">
        <f>Calculations!Q379</f>
        <v>2.2958111034201582E-2</v>
      </c>
      <c r="AA406" s="56">
        <f>Calculations!V379</f>
        <v>1.1889360729474647</v>
      </c>
      <c r="AB406" s="57">
        <f>Calculations!AH379</f>
        <v>0</v>
      </c>
      <c r="AC406" s="56">
        <f>Calculations!AI379</f>
        <v>0</v>
      </c>
      <c r="AD406" s="56" t="s">
        <v>65</v>
      </c>
      <c r="AE406" s="58" t="s">
        <v>53</v>
      </c>
      <c r="AF406" s="39" t="s">
        <v>974</v>
      </c>
      <c r="AG406" s="59" t="s">
        <v>969</v>
      </c>
      <c r="AH406" s="59" t="s">
        <v>967</v>
      </c>
      <c r="AI406" s="70" t="s">
        <v>1356</v>
      </c>
      <c r="AJ406" s="73" t="s">
        <v>1277</v>
      </c>
    </row>
    <row r="407" spans="2:36" ht="105.6" x14ac:dyDescent="0.25">
      <c r="B407" s="19" t="str">
        <f>Calculations!A380</f>
        <v>CfS23-24235</v>
      </c>
      <c r="C407" s="39" t="str">
        <f>Calculations!B380</f>
        <v>Land North of Meadow Road, Great Gransden</v>
      </c>
      <c r="D407" s="39" t="str">
        <f>Calculations!C380</f>
        <v>Residential</v>
      </c>
      <c r="E407" s="55">
        <f>Calculations!D380</f>
        <v>0.74505146916313003</v>
      </c>
      <c r="F407" s="55">
        <f>Calculations!H380</f>
        <v>0.74505146916313003</v>
      </c>
      <c r="G407" s="56">
        <f>Calculations!L380</f>
        <v>100</v>
      </c>
      <c r="H407" s="55">
        <f>Calculations!G380</f>
        <v>0</v>
      </c>
      <c r="I407" s="56">
        <f>Calculations!K380</f>
        <v>0</v>
      </c>
      <c r="J407" s="55">
        <f>Calculations!F380</f>
        <v>0</v>
      </c>
      <c r="K407" s="56">
        <f>Calculations!J380</f>
        <v>0</v>
      </c>
      <c r="L407" s="55">
        <f>Calculations!E380</f>
        <v>0</v>
      </c>
      <c r="M407" s="56">
        <f>Calculations!I380</f>
        <v>0</v>
      </c>
      <c r="N407" s="55">
        <f>Calculations!Q380</f>
        <v>0.1008220579736516</v>
      </c>
      <c r="O407" s="56">
        <f>Calculations!V380</f>
        <v>13.532227254970552</v>
      </c>
      <c r="P407" s="55">
        <f>Calculations!O380</f>
        <v>1.4431494840056909E-2</v>
      </c>
      <c r="Q407" s="56">
        <f>Calculations!T380</f>
        <v>1.9369795829363183</v>
      </c>
      <c r="R407" s="55">
        <f>Calculations!M380</f>
        <v>3.6288781665993102E-3</v>
      </c>
      <c r="S407" s="56">
        <f>Calculations!R380</f>
        <v>0.48706409111244398</v>
      </c>
      <c r="T407" s="57">
        <f>Calculations!AA380</f>
        <v>0</v>
      </c>
      <c r="U407" s="56">
        <f>Calculations!AB380</f>
        <v>0</v>
      </c>
      <c r="V407" s="57">
        <f>Calculations!AC380</f>
        <v>0</v>
      </c>
      <c r="W407" s="56">
        <f>Calculations!AD380</f>
        <v>0</v>
      </c>
      <c r="X407" s="57">
        <f>Calculations!AE380</f>
        <v>0</v>
      </c>
      <c r="Y407" s="56">
        <f>Calculations!AF380</f>
        <v>0</v>
      </c>
      <c r="Z407" s="55">
        <f>Calculations!Q380</f>
        <v>0.1008220579736516</v>
      </c>
      <c r="AA407" s="56">
        <f>Calculations!V380</f>
        <v>13.532227254970552</v>
      </c>
      <c r="AB407" s="57">
        <f>Calculations!AH380</f>
        <v>0</v>
      </c>
      <c r="AC407" s="56">
        <f>Calculations!AI380</f>
        <v>0</v>
      </c>
      <c r="AD407" s="56" t="s">
        <v>64</v>
      </c>
      <c r="AE407" s="58" t="s">
        <v>53</v>
      </c>
      <c r="AF407" s="39" t="s">
        <v>974</v>
      </c>
      <c r="AG407" s="59" t="s">
        <v>966</v>
      </c>
      <c r="AH407" s="59" t="s">
        <v>967</v>
      </c>
      <c r="AI407" s="69" t="s">
        <v>1184</v>
      </c>
      <c r="AJ407" s="69" t="s">
        <v>1277</v>
      </c>
    </row>
    <row r="408" spans="2:36" ht="66" x14ac:dyDescent="0.25">
      <c r="B408" s="19" t="str">
        <f>Calculations!A381</f>
        <v>CfS23-24236</v>
      </c>
      <c r="C408" s="39" t="str">
        <f>Calculations!B381</f>
        <v>Leycourt Farm, Eltisley Road</v>
      </c>
      <c r="D408" s="39" t="str">
        <f>Calculations!C381</f>
        <v>Residential</v>
      </c>
      <c r="E408" s="55">
        <f>Calculations!D381</f>
        <v>0.65675959499105796</v>
      </c>
      <c r="F408" s="55">
        <f>Calculations!H381</f>
        <v>0.65675959499105796</v>
      </c>
      <c r="G408" s="56">
        <f>Calculations!L381</f>
        <v>100</v>
      </c>
      <c r="H408" s="55">
        <f>Calculations!G381</f>
        <v>0</v>
      </c>
      <c r="I408" s="56">
        <f>Calculations!K381</f>
        <v>0</v>
      </c>
      <c r="J408" s="55">
        <f>Calculations!F381</f>
        <v>0</v>
      </c>
      <c r="K408" s="56">
        <f>Calculations!J381</f>
        <v>0</v>
      </c>
      <c r="L408" s="55">
        <f>Calculations!E381</f>
        <v>0</v>
      </c>
      <c r="M408" s="56">
        <f>Calculations!I381</f>
        <v>0</v>
      </c>
      <c r="N408" s="55">
        <f>Calculations!Q381</f>
        <v>0</v>
      </c>
      <c r="O408" s="56">
        <f>Calculations!V381</f>
        <v>0</v>
      </c>
      <c r="P408" s="55">
        <f>Calculations!O381</f>
        <v>0</v>
      </c>
      <c r="Q408" s="56">
        <f>Calculations!T381</f>
        <v>0</v>
      </c>
      <c r="R408" s="55">
        <f>Calculations!M381</f>
        <v>0</v>
      </c>
      <c r="S408" s="56">
        <f>Calculations!R381</f>
        <v>0</v>
      </c>
      <c r="T408" s="57">
        <f>Calculations!AA381</f>
        <v>0</v>
      </c>
      <c r="U408" s="56">
        <f>Calculations!AB381</f>
        <v>0</v>
      </c>
      <c r="V408" s="57">
        <f>Calculations!AC381</f>
        <v>0</v>
      </c>
      <c r="W408" s="56">
        <f>Calculations!AD381</f>
        <v>0</v>
      </c>
      <c r="X408" s="57">
        <f>Calculations!AE381</f>
        <v>0</v>
      </c>
      <c r="Y408" s="56">
        <f>Calculations!AF381</f>
        <v>0</v>
      </c>
      <c r="Z408" s="55">
        <f>Calculations!Q381</f>
        <v>0</v>
      </c>
      <c r="AA408" s="56">
        <f>Calculations!V381</f>
        <v>0</v>
      </c>
      <c r="AB408" s="57">
        <f>Calculations!AH381</f>
        <v>0</v>
      </c>
      <c r="AC408" s="56">
        <f>Calculations!AI381</f>
        <v>0</v>
      </c>
      <c r="AD408" s="56" t="s">
        <v>64</v>
      </c>
      <c r="AE408" s="58" t="s">
        <v>53</v>
      </c>
      <c r="AF408" s="39" t="s">
        <v>954</v>
      </c>
      <c r="AG408" s="59" t="s">
        <v>1504</v>
      </c>
      <c r="AH408" s="59" t="s">
        <v>979</v>
      </c>
      <c r="AI408" s="69" t="s">
        <v>1148</v>
      </c>
      <c r="AJ408" s="76" t="s">
        <v>1277</v>
      </c>
    </row>
    <row r="409" spans="2:36" ht="105.6" x14ac:dyDescent="0.25">
      <c r="B409" s="19" t="str">
        <f>Calculations!A382</f>
        <v>CfS23-24237</v>
      </c>
      <c r="C409" s="39" t="str">
        <f>Calculations!B382</f>
        <v>Land North of Rectory Lane, Southoe</v>
      </c>
      <c r="D409" s="39" t="str">
        <f>Calculations!C382</f>
        <v>Residential</v>
      </c>
      <c r="E409" s="55">
        <f>Calculations!D382</f>
        <v>0.33319890066198998</v>
      </c>
      <c r="F409" s="55">
        <f>Calculations!H382</f>
        <v>0.33319890066198998</v>
      </c>
      <c r="G409" s="56">
        <f>Calculations!L382</f>
        <v>100</v>
      </c>
      <c r="H409" s="55">
        <f>Calculations!G382</f>
        <v>0</v>
      </c>
      <c r="I409" s="56">
        <f>Calculations!K382</f>
        <v>0</v>
      </c>
      <c r="J409" s="55">
        <f>Calculations!F382</f>
        <v>0</v>
      </c>
      <c r="K409" s="56">
        <f>Calculations!J382</f>
        <v>0</v>
      </c>
      <c r="L409" s="55">
        <f>Calculations!E382</f>
        <v>0</v>
      </c>
      <c r="M409" s="56">
        <f>Calculations!I382</f>
        <v>0</v>
      </c>
      <c r="N409" s="55">
        <f>Calculations!Q382</f>
        <v>2.8301807437134112E-2</v>
      </c>
      <c r="O409" s="56">
        <f>Calculations!V382</f>
        <v>8.4939678314979119</v>
      </c>
      <c r="P409" s="55">
        <f>Calculations!O382</f>
        <v>1.535499774541231E-2</v>
      </c>
      <c r="Q409" s="56">
        <f>Calculations!T382</f>
        <v>4.6083578651986672</v>
      </c>
      <c r="R409" s="55">
        <f>Calculations!M382</f>
        <v>1.26422417117602E-2</v>
      </c>
      <c r="S409" s="56">
        <f>Calculations!R382</f>
        <v>3.7942027079450011</v>
      </c>
      <c r="T409" s="57">
        <f>Calculations!AA382</f>
        <v>0</v>
      </c>
      <c r="U409" s="56">
        <f>Calculations!AB382</f>
        <v>0</v>
      </c>
      <c r="V409" s="57">
        <f>Calculations!AC382</f>
        <v>0</v>
      </c>
      <c r="W409" s="56">
        <f>Calculations!AD382</f>
        <v>0</v>
      </c>
      <c r="X409" s="57">
        <f>Calculations!AE382</f>
        <v>0</v>
      </c>
      <c r="Y409" s="56">
        <f>Calculations!AF382</f>
        <v>0</v>
      </c>
      <c r="Z409" s="55">
        <f>Calculations!Q382</f>
        <v>2.8301807437134112E-2</v>
      </c>
      <c r="AA409" s="56">
        <f>Calculations!V382</f>
        <v>8.4939678314979119</v>
      </c>
      <c r="AB409" s="57">
        <f>Calculations!AH382</f>
        <v>0</v>
      </c>
      <c r="AC409" s="56">
        <f>Calculations!AI382</f>
        <v>0</v>
      </c>
      <c r="AD409" s="56" t="s">
        <v>65</v>
      </c>
      <c r="AE409" s="58" t="s">
        <v>53</v>
      </c>
      <c r="AF409" s="39" t="s">
        <v>974</v>
      </c>
      <c r="AG409" s="59" t="s">
        <v>969</v>
      </c>
      <c r="AH409" s="59" t="s">
        <v>967</v>
      </c>
      <c r="AI409" s="69" t="s">
        <v>1451</v>
      </c>
      <c r="AJ409" s="74" t="s">
        <v>1277</v>
      </c>
    </row>
    <row r="410" spans="2:36" ht="211.2" x14ac:dyDescent="0.25">
      <c r="B410" s="41" t="str">
        <f>Calculations!A383</f>
        <v>CfS23-24239</v>
      </c>
      <c r="C410" s="49" t="str">
        <f>Calculations!B383</f>
        <v>Land between the West Lodge and Home Farm, Waresley</v>
      </c>
      <c r="D410" s="49" t="str">
        <f>Calculations!C383</f>
        <v>Residential</v>
      </c>
      <c r="E410" s="50">
        <f>Calculations!D383</f>
        <v>1.67142686445824</v>
      </c>
      <c r="F410" s="50">
        <f>Calculations!H383</f>
        <v>1.67142686445824</v>
      </c>
      <c r="G410" s="51">
        <f>Calculations!L383</f>
        <v>100</v>
      </c>
      <c r="H410" s="50">
        <f>Calculations!G383</f>
        <v>0</v>
      </c>
      <c r="I410" s="51">
        <f>Calculations!K383</f>
        <v>0</v>
      </c>
      <c r="J410" s="50">
        <f>Calculations!F383</f>
        <v>0</v>
      </c>
      <c r="K410" s="51">
        <f>Calculations!J383</f>
        <v>0</v>
      </c>
      <c r="L410" s="50">
        <f>Calculations!E383</f>
        <v>0</v>
      </c>
      <c r="M410" s="51">
        <f>Calculations!I383</f>
        <v>0</v>
      </c>
      <c r="N410" s="50">
        <f>Calculations!Q383</f>
        <v>1.554425970560986E-2</v>
      </c>
      <c r="O410" s="51">
        <f>Calculations!V383</f>
        <v>0.92999939370055684</v>
      </c>
      <c r="P410" s="50">
        <f>Calculations!O383</f>
        <v>1.080451908069662E-2</v>
      </c>
      <c r="Q410" s="51">
        <f>Calculations!T383</f>
        <v>0.64642487867386833</v>
      </c>
      <c r="R410" s="50">
        <f>Calculations!M383</f>
        <v>9.6040168865409205E-3</v>
      </c>
      <c r="S410" s="51">
        <f>Calculations!R383</f>
        <v>0.57459988772251025</v>
      </c>
      <c r="T410" s="52">
        <f>Calculations!AA383</f>
        <v>0</v>
      </c>
      <c r="U410" s="51">
        <f>Calculations!AB383</f>
        <v>0</v>
      </c>
      <c r="V410" s="52">
        <f>Calculations!AC383</f>
        <v>0</v>
      </c>
      <c r="W410" s="51">
        <f>Calculations!AD383</f>
        <v>0</v>
      </c>
      <c r="X410" s="52">
        <f>Calculations!AE383</f>
        <v>0</v>
      </c>
      <c r="Y410" s="51">
        <f>Calculations!AF383</f>
        <v>0</v>
      </c>
      <c r="Z410" s="50">
        <f>Calculations!Q383</f>
        <v>1.554425970560986E-2</v>
      </c>
      <c r="AA410" s="51">
        <f>Calculations!V383</f>
        <v>0.92999939370055684</v>
      </c>
      <c r="AB410" s="52">
        <f>Calculations!AH383</f>
        <v>0</v>
      </c>
      <c r="AC410" s="51">
        <f>Calculations!AI383</f>
        <v>0</v>
      </c>
      <c r="AD410" s="51" t="s">
        <v>66</v>
      </c>
      <c r="AE410" s="53" t="s">
        <v>53</v>
      </c>
      <c r="AF410" s="49" t="s">
        <v>974</v>
      </c>
      <c r="AG410" s="54" t="s">
        <v>969</v>
      </c>
      <c r="AH410" s="54" t="s">
        <v>967</v>
      </c>
      <c r="AI410" s="94" t="s">
        <v>1226</v>
      </c>
      <c r="AJ410" s="96" t="s">
        <v>1485</v>
      </c>
    </row>
    <row r="411" spans="2:36" ht="184.8" x14ac:dyDescent="0.25">
      <c r="B411" s="19" t="str">
        <f>Calculations!A384</f>
        <v>CfS23-2424</v>
      </c>
      <c r="C411" s="39" t="str">
        <f>Calculations!B384</f>
        <v>Land South East of Ellington</v>
      </c>
      <c r="D411" s="39" t="str">
        <f>Calculations!C384</f>
        <v>Residential</v>
      </c>
      <c r="E411" s="55">
        <f>Calculations!D384</f>
        <v>3.1693111987993299</v>
      </c>
      <c r="F411" s="55">
        <f>Calculations!H384</f>
        <v>2.5825826127314544</v>
      </c>
      <c r="G411" s="56">
        <f>Calculations!L384</f>
        <v>81.487189194606273</v>
      </c>
      <c r="H411" s="55">
        <f>Calculations!G384</f>
        <v>7.1710941835160996E-2</v>
      </c>
      <c r="I411" s="56">
        <f>Calculations!K384</f>
        <v>2.2626664703146901</v>
      </c>
      <c r="J411" s="55">
        <f>Calculations!F384</f>
        <v>6.7029746651416602E-2</v>
      </c>
      <c r="K411" s="56">
        <f>Calculations!J384</f>
        <v>2.1149626037610418</v>
      </c>
      <c r="L411" s="55">
        <f>Calculations!E384</f>
        <v>0.44798789758129798</v>
      </c>
      <c r="M411" s="56">
        <f>Calculations!I384</f>
        <v>14.135181731317987</v>
      </c>
      <c r="N411" s="55">
        <f>Calculations!Q384</f>
        <v>0.76896667168949906</v>
      </c>
      <c r="O411" s="56">
        <f>Calculations!V384</f>
        <v>24.262895735225257</v>
      </c>
      <c r="P411" s="55">
        <f>Calculations!O384</f>
        <v>0.50594139286266704</v>
      </c>
      <c r="Q411" s="56">
        <f>Calculations!T384</f>
        <v>15.963765030532162</v>
      </c>
      <c r="R411" s="55">
        <f>Calculations!M384</f>
        <v>0.35048346860925</v>
      </c>
      <c r="S411" s="56">
        <f>Calculations!R384</f>
        <v>11.05866374819955</v>
      </c>
      <c r="T411" s="57">
        <f>Calculations!AA384</f>
        <v>6.1827319137786899E-2</v>
      </c>
      <c r="U411" s="56">
        <f>Calculations!AB384</f>
        <v>1.9508125033985215</v>
      </c>
      <c r="V411" s="57">
        <f>Calculations!AC384</f>
        <v>4.1642555750327298E-2</v>
      </c>
      <c r="W411" s="56">
        <f>Calculations!AD384</f>
        <v>1.3139307924732437</v>
      </c>
      <c r="X411" s="57">
        <f>Calculations!AE384</f>
        <v>7.1539964466961106E-2</v>
      </c>
      <c r="Y411" s="56">
        <f>Calculations!AF384</f>
        <v>2.2572716902670678</v>
      </c>
      <c r="Z411" s="55">
        <f>Calculations!Q384</f>
        <v>0.76896667168949906</v>
      </c>
      <c r="AA411" s="56">
        <f>Calculations!V384</f>
        <v>24.262895735225257</v>
      </c>
      <c r="AB411" s="57">
        <f>Calculations!AH384</f>
        <v>0</v>
      </c>
      <c r="AC411" s="56">
        <f>Calculations!AI384</f>
        <v>0</v>
      </c>
      <c r="AD411" s="56" t="s">
        <v>64</v>
      </c>
      <c r="AE411" s="58" t="s">
        <v>53</v>
      </c>
      <c r="AF411" s="39" t="s">
        <v>978</v>
      </c>
      <c r="AG411" s="59" t="s">
        <v>955</v>
      </c>
      <c r="AH411" s="59" t="s">
        <v>996</v>
      </c>
      <c r="AI411" s="69" t="s">
        <v>1334</v>
      </c>
      <c r="AJ411" s="70" t="s">
        <v>1274</v>
      </c>
    </row>
    <row r="412" spans="2:36" ht="39.6" x14ac:dyDescent="0.25">
      <c r="B412" s="19" t="str">
        <f>Calculations!A385</f>
        <v>CfS23-24241</v>
      </c>
      <c r="C412" s="39" t="str">
        <f>Calculations!B385</f>
        <v>Land Adjacent to 2 High Street, Great Paxton</v>
      </c>
      <c r="D412" s="39" t="str">
        <f>Calculations!C385</f>
        <v>Residential</v>
      </c>
      <c r="E412" s="55">
        <f>Calculations!D385</f>
        <v>9.3499289949610806E-2</v>
      </c>
      <c r="F412" s="55">
        <f>Calculations!H385</f>
        <v>9.3499289949610806E-2</v>
      </c>
      <c r="G412" s="56">
        <f>Calculations!L385</f>
        <v>100</v>
      </c>
      <c r="H412" s="55">
        <f>Calculations!G385</f>
        <v>0</v>
      </c>
      <c r="I412" s="56">
        <f>Calculations!K385</f>
        <v>0</v>
      </c>
      <c r="J412" s="55">
        <f>Calculations!F385</f>
        <v>0</v>
      </c>
      <c r="K412" s="56">
        <f>Calculations!J385</f>
        <v>0</v>
      </c>
      <c r="L412" s="55">
        <f>Calculations!E385</f>
        <v>0</v>
      </c>
      <c r="M412" s="56">
        <f>Calculations!I385</f>
        <v>0</v>
      </c>
      <c r="N412" s="55">
        <f>Calculations!Q385</f>
        <v>2.5939063454912658E-3</v>
      </c>
      <c r="O412" s="56">
        <f>Calculations!V385</f>
        <v>2.7742524535632187</v>
      </c>
      <c r="P412" s="55">
        <f>Calculations!O385</f>
        <v>9.3295067975486599E-4</v>
      </c>
      <c r="Q412" s="56">
        <f>Calculations!T385</f>
        <v>0.99781579117622954</v>
      </c>
      <c r="R412" s="55">
        <f>Calculations!M385</f>
        <v>3.7450823845501801E-4</v>
      </c>
      <c r="S412" s="56">
        <f>Calculations!R385</f>
        <v>0.40054661233989075</v>
      </c>
      <c r="T412" s="57">
        <f>Calculations!AA385</f>
        <v>0</v>
      </c>
      <c r="U412" s="56">
        <f>Calculations!AB385</f>
        <v>0</v>
      </c>
      <c r="V412" s="57">
        <f>Calculations!AC385</f>
        <v>0</v>
      </c>
      <c r="W412" s="56">
        <f>Calculations!AD385</f>
        <v>0</v>
      </c>
      <c r="X412" s="57">
        <f>Calculations!AE385</f>
        <v>1.57534936768512E-2</v>
      </c>
      <c r="Y412" s="56">
        <f>Calculations!AF385</f>
        <v>16.848784290598534</v>
      </c>
      <c r="Z412" s="55">
        <f>Calculations!Q385</f>
        <v>2.5939063454912658E-3</v>
      </c>
      <c r="AA412" s="56">
        <f>Calculations!V385</f>
        <v>2.7742524535632187</v>
      </c>
      <c r="AB412" s="57">
        <f>Calculations!AH385</f>
        <v>2.44368558038957E-2</v>
      </c>
      <c r="AC412" s="56">
        <f>Calculations!AI385</f>
        <v>26.135873135577132</v>
      </c>
      <c r="AD412" s="56" t="s">
        <v>65</v>
      </c>
      <c r="AE412" s="58" t="s">
        <v>53</v>
      </c>
      <c r="AF412" s="39" t="s">
        <v>974</v>
      </c>
      <c r="AG412" s="59" t="s">
        <v>988</v>
      </c>
      <c r="AH412" s="59" t="s">
        <v>1005</v>
      </c>
      <c r="AI412" s="69" t="s">
        <v>1017</v>
      </c>
      <c r="AJ412" s="69" t="s">
        <v>1274</v>
      </c>
    </row>
    <row r="413" spans="2:36" ht="39.6" x14ac:dyDescent="0.25">
      <c r="B413" s="19" t="str">
        <f>Calculations!A386</f>
        <v>CfS23-24246</v>
      </c>
      <c r="C413" s="39" t="str">
        <f>Calculations!B386</f>
        <v>Pitches 9 - 15 Land of Chatteris Road Somersham (Legacy Park)</v>
      </c>
      <c r="D413" s="39" t="str">
        <f>Calculations!C386</f>
        <v>Residential</v>
      </c>
      <c r="E413" s="55">
        <f>Calculations!D386</f>
        <v>0.50625285398564301</v>
      </c>
      <c r="F413" s="55">
        <f>Calculations!H386</f>
        <v>0</v>
      </c>
      <c r="G413" s="56">
        <f>Calculations!L386</f>
        <v>0</v>
      </c>
      <c r="H413" s="55">
        <f>Calculations!G386</f>
        <v>0</v>
      </c>
      <c r="I413" s="56">
        <f>Calculations!K386</f>
        <v>0</v>
      </c>
      <c r="J413" s="55">
        <f>Calculations!F386</f>
        <v>0.50625285398564301</v>
      </c>
      <c r="K413" s="56">
        <f>Calculations!J386</f>
        <v>100</v>
      </c>
      <c r="L413" s="55">
        <f>Calculations!E386</f>
        <v>0</v>
      </c>
      <c r="M413" s="56">
        <f>Calculations!I386</f>
        <v>0</v>
      </c>
      <c r="N413" s="55">
        <f>Calculations!Q386</f>
        <v>0.29794197944812462</v>
      </c>
      <c r="O413" s="56">
        <f>Calculations!V386</f>
        <v>58.852404900530999</v>
      </c>
      <c r="P413" s="55">
        <f>Calculations!O386</f>
        <v>9.1014548161049605E-2</v>
      </c>
      <c r="Q413" s="56">
        <f>Calculations!T386</f>
        <v>17.978081001323247</v>
      </c>
      <c r="R413" s="55">
        <f>Calculations!M386</f>
        <v>0</v>
      </c>
      <c r="S413" s="56">
        <f>Calculations!R386</f>
        <v>0</v>
      </c>
      <c r="T413" s="57">
        <f>Calculations!AA386</f>
        <v>0</v>
      </c>
      <c r="U413" s="56">
        <f>Calculations!AB386</f>
        <v>0</v>
      </c>
      <c r="V413" s="57">
        <f>Calculations!AC386</f>
        <v>0</v>
      </c>
      <c r="W413" s="56">
        <f>Calculations!AD386</f>
        <v>0</v>
      </c>
      <c r="X413" s="57">
        <f>Calculations!AE386</f>
        <v>0</v>
      </c>
      <c r="Y413" s="56">
        <f>Calculations!AF386</f>
        <v>0</v>
      </c>
      <c r="Z413" s="55">
        <f>Calculations!Q386</f>
        <v>0.29794197944812462</v>
      </c>
      <c r="AA413" s="56">
        <f>Calculations!V386</f>
        <v>58.852404900530999</v>
      </c>
      <c r="AB413" s="57">
        <f>Calculations!AH386</f>
        <v>0</v>
      </c>
      <c r="AC413" s="56">
        <f>Calculations!AI386</f>
        <v>0</v>
      </c>
      <c r="AD413" s="56" t="s">
        <v>65</v>
      </c>
      <c r="AE413" s="58" t="s">
        <v>53</v>
      </c>
      <c r="AF413" s="39" t="s">
        <v>974</v>
      </c>
      <c r="AG413" s="59" t="s">
        <v>987</v>
      </c>
      <c r="AH413" s="59" t="s">
        <v>964</v>
      </c>
      <c r="AI413" s="69" t="s">
        <v>1443</v>
      </c>
      <c r="AJ413" s="70" t="s">
        <v>1277</v>
      </c>
    </row>
    <row r="414" spans="2:36" s="91" customFormat="1" ht="224.4" x14ac:dyDescent="0.25">
      <c r="B414" s="84" t="str">
        <f>Calculations!A387</f>
        <v>CfS23-24247</v>
      </c>
      <c r="C414" s="85" t="str">
        <f>Calculations!B387</f>
        <v>Land on the West Side of Parkhall Road, Somersham</v>
      </c>
      <c r="D414" s="85" t="str">
        <f>Calculations!C387</f>
        <v>Residential</v>
      </c>
      <c r="E414" s="86">
        <f>Calculations!D387</f>
        <v>3.1567425188479898</v>
      </c>
      <c r="F414" s="86">
        <f>Calculations!H387</f>
        <v>3.1567425188479898</v>
      </c>
      <c r="G414" s="87">
        <f>Calculations!L387</f>
        <v>100</v>
      </c>
      <c r="H414" s="86">
        <f>Calculations!G387</f>
        <v>0</v>
      </c>
      <c r="I414" s="87">
        <f>Calculations!K387</f>
        <v>0</v>
      </c>
      <c r="J414" s="86">
        <f>Calculations!F387</f>
        <v>0</v>
      </c>
      <c r="K414" s="87">
        <f>Calculations!J387</f>
        <v>0</v>
      </c>
      <c r="L414" s="86">
        <f>Calculations!E387</f>
        <v>0</v>
      </c>
      <c r="M414" s="87">
        <f>Calculations!I387</f>
        <v>0</v>
      </c>
      <c r="N414" s="86">
        <f>Calculations!Q387</f>
        <v>0.24877723911633237</v>
      </c>
      <c r="O414" s="87">
        <f>Calculations!V387</f>
        <v>7.8808213730120826</v>
      </c>
      <c r="P414" s="86">
        <f>Calculations!O387</f>
        <v>7.5666050440448399E-2</v>
      </c>
      <c r="Q414" s="87">
        <f>Calculations!T387</f>
        <v>2.3969661760079721</v>
      </c>
      <c r="R414" s="86">
        <f>Calculations!M387</f>
        <v>0</v>
      </c>
      <c r="S414" s="87">
        <f>Calculations!R387</f>
        <v>0</v>
      </c>
      <c r="T414" s="88">
        <f>Calculations!AA387</f>
        <v>0</v>
      </c>
      <c r="U414" s="87">
        <f>Calculations!AB387</f>
        <v>0</v>
      </c>
      <c r="V414" s="88">
        <f>Calculations!AC387</f>
        <v>0</v>
      </c>
      <c r="W414" s="87">
        <f>Calculations!AD387</f>
        <v>0</v>
      </c>
      <c r="X414" s="88">
        <f>Calculations!AE387</f>
        <v>0</v>
      </c>
      <c r="Y414" s="87">
        <f>Calculations!AF387</f>
        <v>0</v>
      </c>
      <c r="Z414" s="86">
        <f>Calculations!Q387</f>
        <v>0.24877723911633237</v>
      </c>
      <c r="AA414" s="87">
        <f>Calculations!V387</f>
        <v>7.8808213730120826</v>
      </c>
      <c r="AB414" s="88">
        <f>Calculations!AH387</f>
        <v>0</v>
      </c>
      <c r="AC414" s="87">
        <f>Calculations!AI387</f>
        <v>0</v>
      </c>
      <c r="AD414" s="87" t="s">
        <v>66</v>
      </c>
      <c r="AE414" s="89" t="s">
        <v>53</v>
      </c>
      <c r="AF414" s="85" t="s">
        <v>974</v>
      </c>
      <c r="AG414" s="90" t="s">
        <v>969</v>
      </c>
      <c r="AH414" s="90" t="s">
        <v>967</v>
      </c>
      <c r="AI414" s="92" t="s">
        <v>1198</v>
      </c>
      <c r="AJ414" s="93" t="s">
        <v>1277</v>
      </c>
    </row>
    <row r="415" spans="2:36" ht="39.6" x14ac:dyDescent="0.25">
      <c r="B415" s="19" t="str">
        <f>Calculations!A388</f>
        <v>CfS23-24248</v>
      </c>
      <c r="C415" s="39" t="str">
        <f>Calculations!B388</f>
        <v>Pitches 5 - 8 Land of Chatteris Road Somersham (Legacy Park)</v>
      </c>
      <c r="D415" s="39" t="str">
        <f>Calculations!C388</f>
        <v>Residential</v>
      </c>
      <c r="E415" s="55">
        <f>Calculations!D388</f>
        <v>0.27661677482873198</v>
      </c>
      <c r="F415" s="55">
        <f>Calculations!H388</f>
        <v>1.1397763011178341E-9</v>
      </c>
      <c r="G415" s="56">
        <f>Calculations!L388</f>
        <v>4.1204164202389014E-7</v>
      </c>
      <c r="H415" s="55">
        <f>Calculations!G388</f>
        <v>1.14894862229237E-2</v>
      </c>
      <c r="I415" s="56">
        <f>Calculations!K388</f>
        <v>4.1535753679571483</v>
      </c>
      <c r="J415" s="55">
        <f>Calculations!F388</f>
        <v>0.26512728746603198</v>
      </c>
      <c r="K415" s="56">
        <f>Calculations!J388</f>
        <v>95.846424220001211</v>
      </c>
      <c r="L415" s="55">
        <f>Calculations!E388</f>
        <v>0</v>
      </c>
      <c r="M415" s="56">
        <f>Calculations!I388</f>
        <v>0</v>
      </c>
      <c r="N415" s="55">
        <f>Calculations!Q388</f>
        <v>8.1399259271645971E-2</v>
      </c>
      <c r="O415" s="56">
        <f>Calculations!V388</f>
        <v>29.42672559248966</v>
      </c>
      <c r="P415" s="55">
        <f>Calculations!O388</f>
        <v>7.00870030026417E-3</v>
      </c>
      <c r="Q415" s="56">
        <f>Calculations!T388</f>
        <v>2.5337220797992552</v>
      </c>
      <c r="R415" s="55">
        <f>Calculations!M388</f>
        <v>0</v>
      </c>
      <c r="S415" s="56">
        <f>Calculations!R388</f>
        <v>0</v>
      </c>
      <c r="T415" s="57">
        <f>Calculations!AA388</f>
        <v>0</v>
      </c>
      <c r="U415" s="56">
        <f>Calculations!AB388</f>
        <v>0</v>
      </c>
      <c r="V415" s="57">
        <f>Calculations!AC388</f>
        <v>1.14894864389672E-2</v>
      </c>
      <c r="W415" s="56">
        <f>Calculations!AD388</f>
        <v>4.1535754460592438</v>
      </c>
      <c r="X415" s="57">
        <f>Calculations!AE388</f>
        <v>0</v>
      </c>
      <c r="Y415" s="56">
        <f>Calculations!AF388</f>
        <v>0</v>
      </c>
      <c r="Z415" s="55">
        <f>Calculations!Q388</f>
        <v>8.1399259271645971E-2</v>
      </c>
      <c r="AA415" s="56">
        <f>Calculations!V388</f>
        <v>29.42672559248966</v>
      </c>
      <c r="AB415" s="57">
        <f>Calculations!AH388</f>
        <v>0</v>
      </c>
      <c r="AC415" s="56">
        <f>Calculations!AI388</f>
        <v>0</v>
      </c>
      <c r="AD415" s="56" t="s">
        <v>64</v>
      </c>
      <c r="AE415" s="58" t="s">
        <v>53</v>
      </c>
      <c r="AF415" s="39" t="s">
        <v>974</v>
      </c>
      <c r="AG415" s="59" t="s">
        <v>986</v>
      </c>
      <c r="AH415" s="59" t="s">
        <v>964</v>
      </c>
      <c r="AI415" s="69" t="s">
        <v>1416</v>
      </c>
      <c r="AJ415" s="70" t="s">
        <v>1277</v>
      </c>
    </row>
    <row r="416" spans="2:36" ht="39.6" x14ac:dyDescent="0.25">
      <c r="B416" s="19" t="str">
        <f>Calculations!A389</f>
        <v>CfS23-24249</v>
      </c>
      <c r="C416" s="39" t="str">
        <f>Calculations!B389</f>
        <v>Land west of 38 Hemingford Road, Hemingford Grey</v>
      </c>
      <c r="D416" s="39" t="str">
        <f>Calculations!C389</f>
        <v>Residential</v>
      </c>
      <c r="E416" s="55">
        <f>Calculations!D389</f>
        <v>0.96971388527993096</v>
      </c>
      <c r="F416" s="55">
        <f>Calculations!H389</f>
        <v>0</v>
      </c>
      <c r="G416" s="56">
        <f>Calculations!L389</f>
        <v>0</v>
      </c>
      <c r="H416" s="55">
        <f>Calculations!G389</f>
        <v>0</v>
      </c>
      <c r="I416" s="56">
        <f>Calculations!K389</f>
        <v>0</v>
      </c>
      <c r="J416" s="55">
        <f>Calculations!F389</f>
        <v>0.96971388527993096</v>
      </c>
      <c r="K416" s="56">
        <f>Calculations!J389</f>
        <v>100</v>
      </c>
      <c r="L416" s="55">
        <f>Calculations!E389</f>
        <v>0</v>
      </c>
      <c r="M416" s="56">
        <f>Calculations!I389</f>
        <v>0</v>
      </c>
      <c r="N416" s="55">
        <f>Calculations!Q389</f>
        <v>8.4745455989366694E-3</v>
      </c>
      <c r="O416" s="56">
        <f>Calculations!V389</f>
        <v>0.87392227001991307</v>
      </c>
      <c r="P416" s="55">
        <f>Calculations!O389</f>
        <v>0</v>
      </c>
      <c r="Q416" s="56">
        <f>Calculations!T389</f>
        <v>0</v>
      </c>
      <c r="R416" s="55">
        <f>Calculations!M389</f>
        <v>0</v>
      </c>
      <c r="S416" s="56">
        <f>Calculations!R389</f>
        <v>0</v>
      </c>
      <c r="T416" s="57">
        <f>Calculations!AA389</f>
        <v>0</v>
      </c>
      <c r="U416" s="56">
        <f>Calculations!AB389</f>
        <v>0</v>
      </c>
      <c r="V416" s="57">
        <f>Calculations!AC389</f>
        <v>0</v>
      </c>
      <c r="W416" s="56">
        <f>Calculations!AD389</f>
        <v>0</v>
      </c>
      <c r="X416" s="57">
        <f>Calculations!AE389</f>
        <v>0</v>
      </c>
      <c r="Y416" s="56">
        <f>Calculations!AF389</f>
        <v>0</v>
      </c>
      <c r="Z416" s="55">
        <f>Calculations!Q389</f>
        <v>8.4745455989366694E-3</v>
      </c>
      <c r="AA416" s="56">
        <f>Calculations!V389</f>
        <v>0.87392227001991307</v>
      </c>
      <c r="AB416" s="57">
        <f>Calculations!AH389</f>
        <v>0.96971388527993096</v>
      </c>
      <c r="AC416" s="56">
        <f>Calculations!AI389</f>
        <v>100</v>
      </c>
      <c r="AD416" s="56" t="s">
        <v>65</v>
      </c>
      <c r="AE416" s="58" t="s">
        <v>53</v>
      </c>
      <c r="AF416" s="39" t="s">
        <v>974</v>
      </c>
      <c r="AG416" s="59" t="s">
        <v>985</v>
      </c>
      <c r="AH416" s="59" t="s">
        <v>964</v>
      </c>
      <c r="AI416" s="69" t="s">
        <v>1500</v>
      </c>
      <c r="AJ416" s="70" t="s">
        <v>1277</v>
      </c>
    </row>
    <row r="417" spans="2:36" ht="39.6" x14ac:dyDescent="0.25">
      <c r="B417" s="19" t="str">
        <f>Calculations!A390</f>
        <v>CfS23-24251</v>
      </c>
      <c r="C417" s="39" t="str">
        <f>Calculations!B390</f>
        <v>One Acre Stables Middle Drove, Ramsey Heights</v>
      </c>
      <c r="D417" s="39" t="str">
        <f>Calculations!C390</f>
        <v>Residential</v>
      </c>
      <c r="E417" s="55">
        <f>Calculations!D390</f>
        <v>0.22392758122235501</v>
      </c>
      <c r="F417" s="55">
        <f>Calculations!H390</f>
        <v>0</v>
      </c>
      <c r="G417" s="56">
        <f>Calculations!L390</f>
        <v>0</v>
      </c>
      <c r="H417" s="55">
        <f>Calculations!G390</f>
        <v>0</v>
      </c>
      <c r="I417" s="56">
        <f>Calculations!K390</f>
        <v>0</v>
      </c>
      <c r="J417" s="55">
        <f>Calculations!F390</f>
        <v>0.22392758122235501</v>
      </c>
      <c r="K417" s="56">
        <f>Calculations!J390</f>
        <v>100</v>
      </c>
      <c r="L417" s="55">
        <f>Calculations!E390</f>
        <v>0</v>
      </c>
      <c r="M417" s="56">
        <f>Calculations!I390</f>
        <v>0</v>
      </c>
      <c r="N417" s="55">
        <f>Calculations!Q390</f>
        <v>0.13714453419320013</v>
      </c>
      <c r="O417" s="56">
        <f>Calculations!V390</f>
        <v>61.245038884700286</v>
      </c>
      <c r="P417" s="55">
        <f>Calculations!O390</f>
        <v>1.8007511378743138E-2</v>
      </c>
      <c r="Q417" s="56">
        <f>Calculations!T390</f>
        <v>8.0416674357153379</v>
      </c>
      <c r="R417" s="55">
        <f>Calculations!M390</f>
        <v>1.1604840548580899E-2</v>
      </c>
      <c r="S417" s="56">
        <f>Calculations!R390</f>
        <v>5.1824078504458795</v>
      </c>
      <c r="T417" s="57">
        <f>Calculations!AA390</f>
        <v>0</v>
      </c>
      <c r="U417" s="56">
        <f>Calculations!AB390</f>
        <v>0</v>
      </c>
      <c r="V417" s="57">
        <f>Calculations!AC390</f>
        <v>0</v>
      </c>
      <c r="W417" s="56">
        <f>Calculations!AD390</f>
        <v>0</v>
      </c>
      <c r="X417" s="57">
        <f>Calculations!AE390</f>
        <v>0</v>
      </c>
      <c r="Y417" s="56">
        <f>Calculations!AF390</f>
        <v>0</v>
      </c>
      <c r="Z417" s="55">
        <f>Calculations!Q390</f>
        <v>0.13714453419320013</v>
      </c>
      <c r="AA417" s="56">
        <f>Calculations!V390</f>
        <v>61.245038884700286</v>
      </c>
      <c r="AB417" s="57">
        <f>Calculations!AH390</f>
        <v>0.22392758122235501</v>
      </c>
      <c r="AC417" s="56">
        <f>Calculations!AI390</f>
        <v>100</v>
      </c>
      <c r="AD417" s="56" t="s">
        <v>64</v>
      </c>
      <c r="AE417" s="58" t="s">
        <v>53</v>
      </c>
      <c r="AF417" s="39" t="s">
        <v>974</v>
      </c>
      <c r="AG417" s="59" t="s">
        <v>994</v>
      </c>
      <c r="AH417" s="59" t="s">
        <v>964</v>
      </c>
      <c r="AI417" s="69" t="s">
        <v>1501</v>
      </c>
      <c r="AJ417" s="70" t="s">
        <v>1277</v>
      </c>
    </row>
    <row r="418" spans="2:36" ht="39.6" x14ac:dyDescent="0.25">
      <c r="B418" s="19" t="str">
        <f>Calculations!A391</f>
        <v>CfS23-24252</v>
      </c>
      <c r="C418" s="39" t="str">
        <f>Calculations!B391</f>
        <v>Two Acre Stables, Middle Drove, Ramsey Heights</v>
      </c>
      <c r="D418" s="39" t="str">
        <f>Calculations!C391</f>
        <v>Residential</v>
      </c>
      <c r="E418" s="55">
        <f>Calculations!D391</f>
        <v>0.34604805989991799</v>
      </c>
      <c r="F418" s="55">
        <f>Calculations!H391</f>
        <v>0</v>
      </c>
      <c r="G418" s="56">
        <f>Calculations!L391</f>
        <v>0</v>
      </c>
      <c r="H418" s="55">
        <f>Calculations!G391</f>
        <v>0</v>
      </c>
      <c r="I418" s="56">
        <f>Calculations!K391</f>
        <v>0</v>
      </c>
      <c r="J418" s="55">
        <f>Calculations!F391</f>
        <v>0.34604805989991799</v>
      </c>
      <c r="K418" s="56">
        <f>Calculations!J391</f>
        <v>100</v>
      </c>
      <c r="L418" s="55">
        <f>Calculations!E391</f>
        <v>0</v>
      </c>
      <c r="M418" s="56">
        <f>Calculations!I391</f>
        <v>0</v>
      </c>
      <c r="N418" s="55">
        <f>Calculations!Q391</f>
        <v>0.191172101420647</v>
      </c>
      <c r="O418" s="56">
        <f>Calculations!V391</f>
        <v>55.244378909662629</v>
      </c>
      <c r="P418" s="55">
        <f>Calculations!O391</f>
        <v>4.3637839340663002E-2</v>
      </c>
      <c r="Q418" s="56">
        <f>Calculations!T391</f>
        <v>12.610340700445969</v>
      </c>
      <c r="R418" s="55">
        <f>Calculations!M391</f>
        <v>1.03508419317775E-2</v>
      </c>
      <c r="S418" s="56">
        <f>Calculations!R391</f>
        <v>2.9911573365766335</v>
      </c>
      <c r="T418" s="57">
        <f>Calculations!AA391</f>
        <v>0</v>
      </c>
      <c r="U418" s="56">
        <f>Calculations!AB391</f>
        <v>0</v>
      </c>
      <c r="V418" s="57">
        <f>Calculations!AC391</f>
        <v>0</v>
      </c>
      <c r="W418" s="56">
        <f>Calculations!AD391</f>
        <v>0</v>
      </c>
      <c r="X418" s="57">
        <f>Calculations!AE391</f>
        <v>0</v>
      </c>
      <c r="Y418" s="56">
        <f>Calculations!AF391</f>
        <v>0</v>
      </c>
      <c r="Z418" s="55">
        <f>Calculations!Q391</f>
        <v>0.191172101420647</v>
      </c>
      <c r="AA418" s="56">
        <f>Calculations!V391</f>
        <v>55.244378909662629</v>
      </c>
      <c r="AB418" s="57">
        <f>Calculations!AH391</f>
        <v>0.34604805989991799</v>
      </c>
      <c r="AC418" s="56">
        <f>Calculations!AI391</f>
        <v>100</v>
      </c>
      <c r="AD418" s="56" t="s">
        <v>64</v>
      </c>
      <c r="AE418" s="58" t="s">
        <v>53</v>
      </c>
      <c r="AF418" s="39" t="s">
        <v>974</v>
      </c>
      <c r="AG418" s="59" t="s">
        <v>994</v>
      </c>
      <c r="AH418" s="59" t="s">
        <v>964</v>
      </c>
      <c r="AI418" s="69" t="s">
        <v>1416</v>
      </c>
      <c r="AJ418" s="70" t="s">
        <v>1277</v>
      </c>
    </row>
    <row r="419" spans="2:36" ht="52.8" x14ac:dyDescent="0.25">
      <c r="B419" s="19" t="str">
        <f>Calculations!A392</f>
        <v>CfS23-24264</v>
      </c>
      <c r="C419" s="39" t="str">
        <f>Calculations!B392</f>
        <v>Land between Dobbies Garden Centre and Splash Lane, Wyton</v>
      </c>
      <c r="D419" s="39" t="str">
        <f>Calculations!C392</f>
        <v>Mixed Use</v>
      </c>
      <c r="E419" s="55">
        <f>Calculations!D392</f>
        <v>16.421714118655402</v>
      </c>
      <c r="F419" s="55">
        <f>Calculations!H392</f>
        <v>2.1540431272858207E-2</v>
      </c>
      <c r="G419" s="56">
        <f>Calculations!L392</f>
        <v>0.13117041934366547</v>
      </c>
      <c r="H419" s="55">
        <f>Calculations!G392</f>
        <v>0.36917849219093402</v>
      </c>
      <c r="I419" s="56">
        <f>Calculations!K392</f>
        <v>2.2481117959028389</v>
      </c>
      <c r="J419" s="55">
        <f>Calculations!F392</f>
        <v>14.4114427503723</v>
      </c>
      <c r="K419" s="56">
        <f>Calculations!J392</f>
        <v>87.758455945841902</v>
      </c>
      <c r="L419" s="55">
        <f>Calculations!E392</f>
        <v>1.6195524448193099</v>
      </c>
      <c r="M419" s="56">
        <f>Calculations!I392</f>
        <v>9.8622618389115999</v>
      </c>
      <c r="N419" s="55">
        <f>Calculations!Q392</f>
        <v>9.2369246891190198</v>
      </c>
      <c r="O419" s="56">
        <f>Calculations!V392</f>
        <v>56.248237074263066</v>
      </c>
      <c r="P419" s="55">
        <f>Calculations!O392</f>
        <v>5.4460184476034303</v>
      </c>
      <c r="Q419" s="56">
        <f>Calculations!T392</f>
        <v>33.163520009258001</v>
      </c>
      <c r="R419" s="55">
        <f>Calculations!M392</f>
        <v>2.8597514037087302</v>
      </c>
      <c r="S419" s="56">
        <f>Calculations!R392</f>
        <v>17.414451274973754</v>
      </c>
      <c r="T419" s="57">
        <f>Calculations!AA392</f>
        <v>0</v>
      </c>
      <c r="U419" s="56">
        <f>Calculations!AB392</f>
        <v>0</v>
      </c>
      <c r="V419" s="57">
        <f>Calculations!AC392</f>
        <v>0.32548956839786403</v>
      </c>
      <c r="W419" s="56">
        <f>Calculations!AD392</f>
        <v>1.9820681692911779</v>
      </c>
      <c r="X419" s="57">
        <f>Calculations!AE392</f>
        <v>1.9939796697499599E-2</v>
      </c>
      <c r="Y419" s="56">
        <f>Calculations!AF392</f>
        <v>0.12142335783843408</v>
      </c>
      <c r="Z419" s="55">
        <f>Calculations!Q392</f>
        <v>9.2369246891190198</v>
      </c>
      <c r="AA419" s="56">
        <f>Calculations!V392</f>
        <v>56.248237074263066</v>
      </c>
      <c r="AB419" s="57">
        <f>Calculations!AH392</f>
        <v>16.421714118655402</v>
      </c>
      <c r="AC419" s="56">
        <f>Calculations!AI392</f>
        <v>100</v>
      </c>
      <c r="AD419" s="56" t="s">
        <v>65</v>
      </c>
      <c r="AE419" s="58" t="s">
        <v>53</v>
      </c>
      <c r="AF419" s="39" t="s">
        <v>978</v>
      </c>
      <c r="AG419" s="59" t="s">
        <v>957</v>
      </c>
      <c r="AH419" s="59" t="s">
        <v>996</v>
      </c>
      <c r="AI419" s="69" t="s">
        <v>1149</v>
      </c>
      <c r="AJ419" s="69" t="s">
        <v>1277</v>
      </c>
    </row>
    <row r="420" spans="2:36" ht="66" x14ac:dyDescent="0.25">
      <c r="B420" s="19" t="str">
        <f>Calculations!A393</f>
        <v>CfS23-24265</v>
      </c>
      <c r="C420" s="39" t="str">
        <f>Calculations!B393</f>
        <v>Land East of Cow Lane, Godmanchester</v>
      </c>
      <c r="D420" s="39" t="str">
        <f>Calculations!C393</f>
        <v>Commercial</v>
      </c>
      <c r="E420" s="55">
        <f>Calculations!D393</f>
        <v>1.78481154431402</v>
      </c>
      <c r="F420" s="55">
        <f>Calculations!H393</f>
        <v>1.2103151431239612</v>
      </c>
      <c r="G420" s="56">
        <f>Calculations!L393</f>
        <v>67.811929331123721</v>
      </c>
      <c r="H420" s="55">
        <f>Calculations!G393</f>
        <v>0.57449640119005896</v>
      </c>
      <c r="I420" s="56">
        <f>Calculations!K393</f>
        <v>32.188070668876286</v>
      </c>
      <c r="J420" s="55">
        <f>Calculations!F393</f>
        <v>0</v>
      </c>
      <c r="K420" s="56">
        <f>Calculations!J393</f>
        <v>0</v>
      </c>
      <c r="L420" s="55">
        <f>Calculations!E393</f>
        <v>0</v>
      </c>
      <c r="M420" s="56">
        <f>Calculations!I393</f>
        <v>0</v>
      </c>
      <c r="N420" s="55">
        <f>Calculations!Q393</f>
        <v>0.58469646305820999</v>
      </c>
      <c r="O420" s="56">
        <f>Calculations!V393</f>
        <v>32.759563042995332</v>
      </c>
      <c r="P420" s="55">
        <f>Calculations!O393</f>
        <v>0.30768071651449902</v>
      </c>
      <c r="Q420" s="56">
        <f>Calculations!T393</f>
        <v>17.238834962419183</v>
      </c>
      <c r="R420" s="55">
        <f>Calculations!M393</f>
        <v>0.14465837019560801</v>
      </c>
      <c r="S420" s="56">
        <f>Calculations!R393</f>
        <v>8.1049660764720386</v>
      </c>
      <c r="T420" s="57">
        <f>Calculations!AA393</f>
        <v>0</v>
      </c>
      <c r="U420" s="56">
        <f>Calculations!AB393</f>
        <v>0</v>
      </c>
      <c r="V420" s="57">
        <f>Calculations!AC393</f>
        <v>0.55079796081907395</v>
      </c>
      <c r="W420" s="56">
        <f>Calculations!AD393</f>
        <v>30.860286766621591</v>
      </c>
      <c r="X420" s="57">
        <f>Calculations!AE393</f>
        <v>7.1994669874594505E-2</v>
      </c>
      <c r="Y420" s="56">
        <f>Calculations!AF393</f>
        <v>4.03374071083035</v>
      </c>
      <c r="Z420" s="55">
        <f>Calculations!Q393</f>
        <v>0.58469646305820999</v>
      </c>
      <c r="AA420" s="56">
        <f>Calculations!V393</f>
        <v>32.759563042995332</v>
      </c>
      <c r="AB420" s="57">
        <f>Calculations!AH393</f>
        <v>1.3516432875918201</v>
      </c>
      <c r="AC420" s="56">
        <f>Calculations!AI393</f>
        <v>75.730308440565068</v>
      </c>
      <c r="AD420" s="56" t="s">
        <v>64</v>
      </c>
      <c r="AE420" s="58" t="s">
        <v>52</v>
      </c>
      <c r="AF420" s="39" t="s">
        <v>974</v>
      </c>
      <c r="AG420" s="59" t="s">
        <v>995</v>
      </c>
      <c r="AH420" s="59" t="s">
        <v>965</v>
      </c>
      <c r="AI420" s="69" t="s">
        <v>1026</v>
      </c>
      <c r="AJ420" s="69" t="s">
        <v>1277</v>
      </c>
    </row>
    <row r="421" spans="2:36" ht="39.6" x14ac:dyDescent="0.25">
      <c r="B421" s="19" t="str">
        <f>Calculations!A394</f>
        <v>CfS23-2428</v>
      </c>
      <c r="C421" s="39" t="str">
        <f>Calculations!B394</f>
        <v>Land to the South of Oilmills Road, Ramsey Mereside</v>
      </c>
      <c r="D421" s="39" t="str">
        <f>Calculations!C394</f>
        <v>Residential</v>
      </c>
      <c r="E421" s="55">
        <f>Calculations!D394</f>
        <v>0.64528066792972305</v>
      </c>
      <c r="F421" s="55">
        <f>Calculations!H394</f>
        <v>0</v>
      </c>
      <c r="G421" s="56">
        <f>Calculations!L394</f>
        <v>0</v>
      </c>
      <c r="H421" s="55">
        <f>Calculations!G394</f>
        <v>0</v>
      </c>
      <c r="I421" s="56">
        <f>Calculations!K394</f>
        <v>0</v>
      </c>
      <c r="J421" s="55">
        <f>Calculations!F394</f>
        <v>0.64528066792972305</v>
      </c>
      <c r="K421" s="56">
        <f>Calculations!J394</f>
        <v>100</v>
      </c>
      <c r="L421" s="55">
        <f>Calculations!E394</f>
        <v>0</v>
      </c>
      <c r="M421" s="56">
        <f>Calculations!I394</f>
        <v>0</v>
      </c>
      <c r="N421" s="55">
        <f>Calculations!Q394</f>
        <v>3.961201124118225E-2</v>
      </c>
      <c r="O421" s="56">
        <f>Calculations!V394</f>
        <v>6.1387258614566713</v>
      </c>
      <c r="P421" s="55">
        <f>Calculations!O394</f>
        <v>2.5920056395407249E-2</v>
      </c>
      <c r="Q421" s="56">
        <f>Calculations!T394</f>
        <v>4.0168654794149479</v>
      </c>
      <c r="R421" s="55">
        <f>Calculations!M394</f>
        <v>1.7454644510773099E-2</v>
      </c>
      <c r="S421" s="56">
        <f>Calculations!R394</f>
        <v>2.7049693843724554</v>
      </c>
      <c r="T421" s="57">
        <f>Calculations!AA394</f>
        <v>0</v>
      </c>
      <c r="U421" s="56">
        <f>Calculations!AB394</f>
        <v>0</v>
      </c>
      <c r="V421" s="57">
        <f>Calculations!AC394</f>
        <v>0</v>
      </c>
      <c r="W421" s="56">
        <f>Calculations!AD394</f>
        <v>0</v>
      </c>
      <c r="X421" s="57">
        <f>Calculations!AE394</f>
        <v>0</v>
      </c>
      <c r="Y421" s="56">
        <f>Calculations!AF394</f>
        <v>0</v>
      </c>
      <c r="Z421" s="55">
        <f>Calculations!Q394</f>
        <v>3.961201124118225E-2</v>
      </c>
      <c r="AA421" s="56">
        <f>Calculations!V394</f>
        <v>6.1387258614566713</v>
      </c>
      <c r="AB421" s="57">
        <f>Calculations!AH394</f>
        <v>0</v>
      </c>
      <c r="AC421" s="56">
        <f>Calculations!AI394</f>
        <v>0</v>
      </c>
      <c r="AD421" s="56" t="s">
        <v>64</v>
      </c>
      <c r="AE421" s="58" t="s">
        <v>53</v>
      </c>
      <c r="AF421" s="39" t="s">
        <v>974</v>
      </c>
      <c r="AG421" s="59" t="s">
        <v>986</v>
      </c>
      <c r="AH421" s="59" t="s">
        <v>964</v>
      </c>
      <c r="AI421" s="69" t="s">
        <v>1032</v>
      </c>
      <c r="AJ421" s="69" t="s">
        <v>1277</v>
      </c>
    </row>
    <row r="422" spans="2:36" ht="52.8" x14ac:dyDescent="0.25">
      <c r="B422" s="19" t="str">
        <f>Calculations!A395</f>
        <v>CfS23-24284</v>
      </c>
      <c r="C422" s="39" t="str">
        <f>Calculations!B395</f>
        <v>Land South of the A14, Spaldwick (modest residential)</v>
      </c>
      <c r="D422" s="39" t="str">
        <f>Calculations!C395</f>
        <v>Residential</v>
      </c>
      <c r="E422" s="55">
        <f>Calculations!D395</f>
        <v>1.10147331787748</v>
      </c>
      <c r="F422" s="55">
        <f>Calculations!H395</f>
        <v>2.0617166018653266E-3</v>
      </c>
      <c r="G422" s="56">
        <f>Calculations!L395</f>
        <v>0.18717807943257481</v>
      </c>
      <c r="H422" s="55">
        <f>Calculations!G395</f>
        <v>8.4567666763276705E-2</v>
      </c>
      <c r="I422" s="56">
        <f>Calculations!K395</f>
        <v>7.6776863670412947</v>
      </c>
      <c r="J422" s="55">
        <f>Calculations!F395</f>
        <v>0.54151023327576298</v>
      </c>
      <c r="K422" s="56">
        <f>Calculations!J395</f>
        <v>49.162355954227181</v>
      </c>
      <c r="L422" s="55">
        <f>Calculations!E395</f>
        <v>0.47333370123657498</v>
      </c>
      <c r="M422" s="56">
        <f>Calculations!I395</f>
        <v>42.972779599298946</v>
      </c>
      <c r="N422" s="55">
        <f>Calculations!Q395</f>
        <v>0.89034798252051206</v>
      </c>
      <c r="O422" s="56">
        <f>Calculations!V395</f>
        <v>80.832460311993501</v>
      </c>
      <c r="P422" s="55">
        <f>Calculations!O395</f>
        <v>0.71250143005678501</v>
      </c>
      <c r="Q422" s="56">
        <f>Calculations!T395</f>
        <v>64.686217858618932</v>
      </c>
      <c r="R422" s="55">
        <f>Calculations!M395</f>
        <v>0.59512474259484505</v>
      </c>
      <c r="S422" s="56">
        <f>Calculations!R395</f>
        <v>54.029882788412898</v>
      </c>
      <c r="T422" s="57">
        <f>Calculations!AA395</f>
        <v>6.2883034104149499E-2</v>
      </c>
      <c r="U422" s="56">
        <f>Calculations!AB395</f>
        <v>5.7089929536671855</v>
      </c>
      <c r="V422" s="57">
        <f>Calculations!AC395</f>
        <v>8.39398481712261E-2</v>
      </c>
      <c r="W422" s="56">
        <f>Calculations!AD395</f>
        <v>7.6206882916580065</v>
      </c>
      <c r="X422" s="57">
        <f>Calculations!AE395</f>
        <v>4.0019278418039901E-4</v>
      </c>
      <c r="Y422" s="56">
        <f>Calculations!AF395</f>
        <v>3.6332499179513811E-2</v>
      </c>
      <c r="Z422" s="55">
        <f>Calculations!Q395</f>
        <v>0.89034798252051206</v>
      </c>
      <c r="AA422" s="56">
        <f>Calculations!V395</f>
        <v>80.832460311993501</v>
      </c>
      <c r="AB422" s="57">
        <f>Calculations!AH395</f>
        <v>0</v>
      </c>
      <c r="AC422" s="56">
        <f>Calculations!AI395</f>
        <v>0</v>
      </c>
      <c r="AD422" s="56" t="s">
        <v>64</v>
      </c>
      <c r="AE422" s="58" t="s">
        <v>53</v>
      </c>
      <c r="AF422" s="39" t="s">
        <v>978</v>
      </c>
      <c r="AG422" s="59" t="s">
        <v>955</v>
      </c>
      <c r="AH422" s="59" t="s">
        <v>996</v>
      </c>
      <c r="AI422" s="69" t="s">
        <v>1456</v>
      </c>
      <c r="AJ422" s="70" t="s">
        <v>1277</v>
      </c>
    </row>
    <row r="423" spans="2:36" ht="52.8" x14ac:dyDescent="0.25">
      <c r="B423" s="19" t="str">
        <f>Calculations!A396</f>
        <v>CfS23-24285</v>
      </c>
      <c r="C423" s="39" t="str">
        <f>Calculations!B396</f>
        <v>Land South of the A14, Spaldwick (modest employment)</v>
      </c>
      <c r="D423" s="39" t="str">
        <f>Calculations!C396</f>
        <v>Commercial</v>
      </c>
      <c r="E423" s="55">
        <f>Calculations!D396</f>
        <v>1.3122955950839399</v>
      </c>
      <c r="F423" s="55">
        <f>Calculations!H396</f>
        <v>2.2614468855175068E-3</v>
      </c>
      <c r="G423" s="56">
        <f>Calculations!L396</f>
        <v>0.17232755287674767</v>
      </c>
      <c r="H423" s="55">
        <f>Calculations!G396</f>
        <v>8.5113228786693404E-2</v>
      </c>
      <c r="I423" s="56">
        <f>Calculations!K396</f>
        <v>6.4858275151986016</v>
      </c>
      <c r="J423" s="55">
        <f>Calculations!F396</f>
        <v>0.54323476048180497</v>
      </c>
      <c r="K423" s="56">
        <f>Calculations!J396</f>
        <v>41.395761939371397</v>
      </c>
      <c r="L423" s="55">
        <f>Calculations!E396</f>
        <v>0.68168615892992401</v>
      </c>
      <c r="M423" s="56">
        <f>Calculations!I396</f>
        <v>51.946082992553258</v>
      </c>
      <c r="N423" s="55">
        <f>Calculations!Q396</f>
        <v>1.100656943402744</v>
      </c>
      <c r="O423" s="56">
        <f>Calculations!V396</f>
        <v>83.872638719963206</v>
      </c>
      <c r="P423" s="55">
        <f>Calculations!O396</f>
        <v>0.92237734403038896</v>
      </c>
      <c r="Q423" s="56">
        <f>Calculations!T396</f>
        <v>70.287315410167935</v>
      </c>
      <c r="R423" s="55">
        <f>Calculations!M396</f>
        <v>0.80515978494595497</v>
      </c>
      <c r="S423" s="56">
        <f>Calculations!R396</f>
        <v>61.355062682691816</v>
      </c>
      <c r="T423" s="57">
        <f>Calculations!AA396</f>
        <v>6.2677308745123395E-2</v>
      </c>
      <c r="U423" s="56">
        <f>Calculations!AB396</f>
        <v>4.7761578244964156</v>
      </c>
      <c r="V423" s="57">
        <f>Calculations!AC396</f>
        <v>8.44442054564086E-2</v>
      </c>
      <c r="W423" s="56">
        <f>Calculations!AD396</f>
        <v>6.4348463694269427</v>
      </c>
      <c r="X423" s="57">
        <f>Calculations!AE396</f>
        <v>4.0019278418039901E-4</v>
      </c>
      <c r="Y423" s="56">
        <f>Calculations!AF396</f>
        <v>3.0495628094735851E-2</v>
      </c>
      <c r="Z423" s="55">
        <f>Calculations!Q396</f>
        <v>1.100656943402744</v>
      </c>
      <c r="AA423" s="56">
        <f>Calculations!V396</f>
        <v>83.872638719963206</v>
      </c>
      <c r="AB423" s="57">
        <f>Calculations!AH396</f>
        <v>0</v>
      </c>
      <c r="AC423" s="56">
        <f>Calculations!AI396</f>
        <v>0</v>
      </c>
      <c r="AD423" s="56" t="s">
        <v>64</v>
      </c>
      <c r="AE423" s="58" t="s">
        <v>52</v>
      </c>
      <c r="AF423" s="39" t="s">
        <v>978</v>
      </c>
      <c r="AG423" s="59" t="s">
        <v>955</v>
      </c>
      <c r="AH423" s="59" t="s">
        <v>996</v>
      </c>
      <c r="AI423" s="69" t="s">
        <v>1456</v>
      </c>
      <c r="AJ423" s="70" t="s">
        <v>1277</v>
      </c>
    </row>
    <row r="424" spans="2:36" ht="79.2" x14ac:dyDescent="0.25">
      <c r="B424" s="19" t="str">
        <f>Calculations!A397</f>
        <v>CfS23-24286</v>
      </c>
      <c r="C424" s="39" t="str">
        <f>Calculations!B397</f>
        <v>Land South of the A14, Spaldwick (larger scale residential)</v>
      </c>
      <c r="D424" s="39" t="str">
        <f>Calculations!C397</f>
        <v>Residential</v>
      </c>
      <c r="E424" s="55">
        <f>Calculations!D397</f>
        <v>8.06753800796794</v>
      </c>
      <c r="F424" s="55">
        <f>Calculations!H397</f>
        <v>3.6811044593829401</v>
      </c>
      <c r="G424" s="56">
        <f>Calculations!L397</f>
        <v>45.628597668176845</v>
      </c>
      <c r="H424" s="55">
        <f>Calculations!G397</f>
        <v>1.3859995019256599</v>
      </c>
      <c r="I424" s="56">
        <f>Calculations!K397</f>
        <v>17.179956271129697</v>
      </c>
      <c r="J424" s="55">
        <f>Calculations!F397</f>
        <v>1.5754014526593301</v>
      </c>
      <c r="K424" s="56">
        <f>Calculations!J397</f>
        <v>19.527660744868854</v>
      </c>
      <c r="L424" s="55">
        <f>Calculations!E397</f>
        <v>1.4250325940000099</v>
      </c>
      <c r="M424" s="56">
        <f>Calculations!I397</f>
        <v>17.663785315824608</v>
      </c>
      <c r="N424" s="55">
        <f>Calculations!Q397</f>
        <v>3.6817009675548551</v>
      </c>
      <c r="O424" s="56">
        <f>Calculations!V397</f>
        <v>45.635991598906713</v>
      </c>
      <c r="P424" s="55">
        <f>Calculations!O397</f>
        <v>2.3048942778911949</v>
      </c>
      <c r="Q424" s="56">
        <f>Calculations!T397</f>
        <v>28.569983501964984</v>
      </c>
      <c r="R424" s="55">
        <f>Calculations!M397</f>
        <v>1.8081549532547101</v>
      </c>
      <c r="S424" s="56">
        <f>Calculations!R397</f>
        <v>22.412723081922611</v>
      </c>
      <c r="T424" s="57">
        <f>Calculations!AA397</f>
        <v>0.21580304271886999</v>
      </c>
      <c r="U424" s="56">
        <f>Calculations!AB397</f>
        <v>2.6749553891872733</v>
      </c>
      <c r="V424" s="57">
        <f>Calculations!AC397</f>
        <v>0.98607578767181903</v>
      </c>
      <c r="W424" s="56">
        <f>Calculations!AD397</f>
        <v>12.222759740306358</v>
      </c>
      <c r="X424" s="57">
        <f>Calculations!AE397</f>
        <v>0.25108281438087499</v>
      </c>
      <c r="Y424" s="56">
        <f>Calculations!AF397</f>
        <v>3.1122606938187576</v>
      </c>
      <c r="Z424" s="55">
        <f>Calculations!Q397</f>
        <v>3.6817009675548551</v>
      </c>
      <c r="AA424" s="56">
        <f>Calculations!V397</f>
        <v>45.635991598906713</v>
      </c>
      <c r="AB424" s="57">
        <f>Calculations!AH397</f>
        <v>0</v>
      </c>
      <c r="AC424" s="56">
        <f>Calculations!AI397</f>
        <v>0</v>
      </c>
      <c r="AD424" s="56" t="s">
        <v>64</v>
      </c>
      <c r="AE424" s="58" t="s">
        <v>53</v>
      </c>
      <c r="AF424" s="39" t="s">
        <v>978</v>
      </c>
      <c r="AG424" s="59" t="s">
        <v>955</v>
      </c>
      <c r="AH424" s="59" t="s">
        <v>996</v>
      </c>
      <c r="AI424" s="69" t="s">
        <v>1457</v>
      </c>
      <c r="AJ424" s="70" t="s">
        <v>1277</v>
      </c>
    </row>
    <row r="425" spans="2:36" ht="158.4" x14ac:dyDescent="0.25">
      <c r="B425" s="41" t="str">
        <f>Calculations!A398</f>
        <v>CfS23-24288</v>
      </c>
      <c r="C425" s="49" t="str">
        <f>Calculations!B398</f>
        <v>Hinchingbrooke Hospital site, Hinchingbrooke Park Road, Huntingdon</v>
      </c>
      <c r="D425" s="49" t="str">
        <f>Calculations!C398</f>
        <v>Mixed Use</v>
      </c>
      <c r="E425" s="50">
        <f>Calculations!D398</f>
        <v>16.602081577542599</v>
      </c>
      <c r="F425" s="50">
        <f>Calculations!H398</f>
        <v>16.602081577542599</v>
      </c>
      <c r="G425" s="51">
        <f>Calculations!L398</f>
        <v>100</v>
      </c>
      <c r="H425" s="50">
        <f>Calculations!G398</f>
        <v>0</v>
      </c>
      <c r="I425" s="51">
        <f>Calculations!K398</f>
        <v>0</v>
      </c>
      <c r="J425" s="50">
        <f>Calculations!F398</f>
        <v>0</v>
      </c>
      <c r="K425" s="51">
        <f>Calculations!J398</f>
        <v>0</v>
      </c>
      <c r="L425" s="50">
        <f>Calculations!E398</f>
        <v>0</v>
      </c>
      <c r="M425" s="51">
        <f>Calculations!I398</f>
        <v>0</v>
      </c>
      <c r="N425" s="50">
        <f>Calculations!Q398</f>
        <v>4.3619601620653317</v>
      </c>
      <c r="O425" s="51">
        <f>Calculations!V398</f>
        <v>26.273573838871467</v>
      </c>
      <c r="P425" s="50">
        <f>Calculations!O398</f>
        <v>1.095669502597441</v>
      </c>
      <c r="Q425" s="51">
        <f>Calculations!T398</f>
        <v>6.5995911264496954</v>
      </c>
      <c r="R425" s="50">
        <f>Calculations!M398</f>
        <v>0.49061023046799201</v>
      </c>
      <c r="S425" s="51">
        <f>Calculations!R398</f>
        <v>2.9551127560512267</v>
      </c>
      <c r="T425" s="52">
        <f>Calculations!AA398</f>
        <v>0</v>
      </c>
      <c r="U425" s="51">
        <f>Calculations!AB398</f>
        <v>0</v>
      </c>
      <c r="V425" s="52">
        <f>Calculations!AC398</f>
        <v>0</v>
      </c>
      <c r="W425" s="51">
        <f>Calculations!AD398</f>
        <v>0</v>
      </c>
      <c r="X425" s="52">
        <f>Calculations!AE398</f>
        <v>0</v>
      </c>
      <c r="Y425" s="51">
        <f>Calculations!AF398</f>
        <v>0</v>
      </c>
      <c r="Z425" s="50">
        <f>Calculations!Q398</f>
        <v>4.3619601620653317</v>
      </c>
      <c r="AA425" s="51">
        <f>Calculations!V398</f>
        <v>26.273573838871467</v>
      </c>
      <c r="AB425" s="52">
        <f>Calculations!AH398</f>
        <v>0</v>
      </c>
      <c r="AC425" s="51">
        <f>Calculations!AI398</f>
        <v>0</v>
      </c>
      <c r="AD425" s="51" t="s">
        <v>64</v>
      </c>
      <c r="AE425" s="53" t="s">
        <v>53</v>
      </c>
      <c r="AF425" s="49" t="s">
        <v>974</v>
      </c>
      <c r="AG425" s="54" t="s">
        <v>966</v>
      </c>
      <c r="AH425" s="54" t="s">
        <v>967</v>
      </c>
      <c r="AI425" s="94" t="s">
        <v>1222</v>
      </c>
      <c r="AJ425" s="96" t="s">
        <v>1397</v>
      </c>
    </row>
    <row r="426" spans="2:36" ht="171.6" x14ac:dyDescent="0.25">
      <c r="B426" s="19" t="str">
        <f>Calculations!A399</f>
        <v>CfS23-24289</v>
      </c>
      <c r="C426" s="39" t="str">
        <f>Calculations!B399</f>
        <v>Monks Wood, Southwest of Woodwalton</v>
      </c>
      <c r="D426" s="39" t="str">
        <f>Calculations!C399</f>
        <v>Renewable Energy</v>
      </c>
      <c r="E426" s="55">
        <f>Calculations!D399</f>
        <v>21.973663853875902</v>
      </c>
      <c r="F426" s="55">
        <f>Calculations!H399</f>
        <v>21.676631168785921</v>
      </c>
      <c r="G426" s="56">
        <f>Calculations!L399</f>
        <v>98.648233234724813</v>
      </c>
      <c r="H426" s="55">
        <f>Calculations!G399</f>
        <v>0.22733543851746399</v>
      </c>
      <c r="I426" s="56">
        <f>Calculations!K399</f>
        <v>1.0345813972091169</v>
      </c>
      <c r="J426" s="55">
        <f>Calculations!F399</f>
        <v>6.9697246572517899E-2</v>
      </c>
      <c r="K426" s="56">
        <f>Calculations!J399</f>
        <v>0.31718536806607289</v>
      </c>
      <c r="L426" s="55">
        <f>Calculations!E399</f>
        <v>0</v>
      </c>
      <c r="M426" s="56">
        <f>Calculations!I399</f>
        <v>0</v>
      </c>
      <c r="N426" s="55">
        <f>Calculations!Q399</f>
        <v>1.559474247263454</v>
      </c>
      <c r="O426" s="56">
        <f>Calculations!V399</f>
        <v>7.0970151251693991</v>
      </c>
      <c r="P426" s="55">
        <f>Calculations!O399</f>
        <v>0.77860947197417096</v>
      </c>
      <c r="Q426" s="56">
        <f>Calculations!T399</f>
        <v>3.5433757299278659</v>
      </c>
      <c r="R426" s="55">
        <f>Calculations!M399</f>
        <v>0.42394863251041098</v>
      </c>
      <c r="S426" s="56">
        <f>Calculations!R399</f>
        <v>1.9293488574761799</v>
      </c>
      <c r="T426" s="57">
        <f>Calculations!AA399</f>
        <v>0</v>
      </c>
      <c r="U426" s="56">
        <f>Calculations!AB399</f>
        <v>0</v>
      </c>
      <c r="V426" s="57">
        <f>Calculations!AC399</f>
        <v>0</v>
      </c>
      <c r="W426" s="56">
        <f>Calculations!AD399</f>
        <v>0</v>
      </c>
      <c r="X426" s="57">
        <f>Calculations!AE399</f>
        <v>0</v>
      </c>
      <c r="Y426" s="56">
        <f>Calculations!AF399</f>
        <v>0</v>
      </c>
      <c r="Z426" s="55">
        <f>Calculations!Q399</f>
        <v>1.559474247263454</v>
      </c>
      <c r="AA426" s="56">
        <f>Calculations!V399</f>
        <v>7.0970151251693991</v>
      </c>
      <c r="AB426" s="57">
        <f>Calculations!AH399</f>
        <v>0</v>
      </c>
      <c r="AC426" s="56">
        <f>Calculations!AI399</f>
        <v>0</v>
      </c>
      <c r="AD426" s="56" t="s">
        <v>64</v>
      </c>
      <c r="AE426" s="58" t="s">
        <v>949</v>
      </c>
      <c r="AF426" s="39" t="s">
        <v>974</v>
      </c>
      <c r="AG426" s="59" t="s">
        <v>986</v>
      </c>
      <c r="AH426" s="59" t="s">
        <v>1001</v>
      </c>
      <c r="AI426" s="69" t="s">
        <v>1196</v>
      </c>
      <c r="AJ426" s="69" t="s">
        <v>1274</v>
      </c>
    </row>
    <row r="427" spans="2:36" ht="211.2" x14ac:dyDescent="0.25">
      <c r="B427" s="19" t="str">
        <f>Calculations!A400</f>
        <v>CfS23-24290</v>
      </c>
      <c r="C427" s="39" t="str">
        <f>Calculations!B400</f>
        <v>Finlays Bridge, Northwest of Great Raveley</v>
      </c>
      <c r="D427" s="39" t="str">
        <f>Calculations!C400</f>
        <v>Renewable Energy</v>
      </c>
      <c r="E427" s="55">
        <f>Calculations!D400</f>
        <v>31.2811385733105</v>
      </c>
      <c r="F427" s="55">
        <f>Calculations!H400</f>
        <v>19.479038516633803</v>
      </c>
      <c r="G427" s="56">
        <f>Calculations!L400</f>
        <v>62.270874415209384</v>
      </c>
      <c r="H427" s="55">
        <f>Calculations!G400</f>
        <v>0.71566249618454603</v>
      </c>
      <c r="I427" s="56">
        <f>Calculations!K400</f>
        <v>2.2878403051324967</v>
      </c>
      <c r="J427" s="55">
        <f>Calculations!F400</f>
        <v>10.9369253431757</v>
      </c>
      <c r="K427" s="56">
        <f>Calculations!J400</f>
        <v>34.963322442832165</v>
      </c>
      <c r="L427" s="55">
        <f>Calculations!E400</f>
        <v>0.14951221731645001</v>
      </c>
      <c r="M427" s="56">
        <f>Calculations!I400</f>
        <v>0.47796283682594559</v>
      </c>
      <c r="N427" s="55">
        <f>Calculations!Q400</f>
        <v>12.95560299437018</v>
      </c>
      <c r="O427" s="56">
        <f>Calculations!V400</f>
        <v>41.416660598869889</v>
      </c>
      <c r="P427" s="55">
        <f>Calculations!O400</f>
        <v>11.70770638556955</v>
      </c>
      <c r="Q427" s="56">
        <f>Calculations!T400</f>
        <v>37.427366520343753</v>
      </c>
      <c r="R427" s="55">
        <f>Calculations!M400</f>
        <v>11.0581436486993</v>
      </c>
      <c r="S427" s="56">
        <f>Calculations!R400</f>
        <v>35.350834889796054</v>
      </c>
      <c r="T427" s="57">
        <f>Calculations!AA400</f>
        <v>1.8018134746099299E-2</v>
      </c>
      <c r="U427" s="56">
        <f>Calculations!AB400</f>
        <v>5.760063593552385E-2</v>
      </c>
      <c r="V427" s="57">
        <f>Calculations!AC400</f>
        <v>12.682269356897701</v>
      </c>
      <c r="W427" s="56">
        <f>Calculations!AD400</f>
        <v>40.542863640258886</v>
      </c>
      <c r="X427" s="57">
        <f>Calculations!AE400</f>
        <v>7.9924573095981003E-3</v>
      </c>
      <c r="Y427" s="56">
        <f>Calculations!AF400</f>
        <v>2.5550404090525579E-2</v>
      </c>
      <c r="Z427" s="55">
        <f>Calculations!Q400</f>
        <v>12.95560299437018</v>
      </c>
      <c r="AA427" s="56">
        <f>Calculations!V400</f>
        <v>41.416660598869889</v>
      </c>
      <c r="AB427" s="57">
        <f>Calculations!AH400</f>
        <v>0</v>
      </c>
      <c r="AC427" s="56">
        <f>Calculations!AI400</f>
        <v>0</v>
      </c>
      <c r="AD427" s="56" t="s">
        <v>64</v>
      </c>
      <c r="AE427" s="58" t="s">
        <v>949</v>
      </c>
      <c r="AF427" s="39" t="s">
        <v>974</v>
      </c>
      <c r="AG427" s="59" t="s">
        <v>980</v>
      </c>
      <c r="AH427" s="59" t="s">
        <v>1000</v>
      </c>
      <c r="AI427" s="69" t="s">
        <v>1193</v>
      </c>
      <c r="AJ427" s="69" t="s">
        <v>1274</v>
      </c>
    </row>
    <row r="428" spans="2:36" ht="66" x14ac:dyDescent="0.25">
      <c r="B428" s="41" t="str">
        <f>Calculations!A401</f>
        <v>CfS23-24291</v>
      </c>
      <c r="C428" s="49" t="str">
        <f>Calculations!B401</f>
        <v>Ruddles Lane, Wyton</v>
      </c>
      <c r="D428" s="49" t="str">
        <f>Calculations!C401</f>
        <v>Renewable Energy</v>
      </c>
      <c r="E428" s="50">
        <f>Calculations!D401</f>
        <v>28.6710328460778</v>
      </c>
      <c r="F428" s="50">
        <f>Calculations!H401</f>
        <v>21.871920519896669</v>
      </c>
      <c r="G428" s="51">
        <f>Calculations!L401</f>
        <v>76.285778183567416</v>
      </c>
      <c r="H428" s="50">
        <f>Calculations!G401</f>
        <v>1.02897039274477</v>
      </c>
      <c r="I428" s="51">
        <f>Calculations!K401</f>
        <v>3.5888849846074979</v>
      </c>
      <c r="J428" s="50">
        <f>Calculations!F401</f>
        <v>3.9367893406361998</v>
      </c>
      <c r="K428" s="51">
        <f>Calculations!J401</f>
        <v>13.730894738850516</v>
      </c>
      <c r="L428" s="50">
        <f>Calculations!E401</f>
        <v>1.8333525928001599</v>
      </c>
      <c r="M428" s="51">
        <f>Calculations!I401</f>
        <v>6.3944420929745576</v>
      </c>
      <c r="N428" s="50">
        <f>Calculations!Q401</f>
        <v>5.7245447984657893</v>
      </c>
      <c r="O428" s="51">
        <f>Calculations!V401</f>
        <v>19.966301281151466</v>
      </c>
      <c r="P428" s="50">
        <f>Calculations!O401</f>
        <v>3.4559351927419599</v>
      </c>
      <c r="Q428" s="51">
        <f>Calculations!T401</f>
        <v>12.053751991758931</v>
      </c>
      <c r="R428" s="50">
        <f>Calculations!M401</f>
        <v>1.85451837425998</v>
      </c>
      <c r="S428" s="51">
        <f>Calculations!R401</f>
        <v>6.4682649704880735</v>
      </c>
      <c r="T428" s="52">
        <f>Calculations!AA401</f>
        <v>0</v>
      </c>
      <c r="U428" s="51">
        <f>Calculations!AB401</f>
        <v>0</v>
      </c>
      <c r="V428" s="52">
        <f>Calculations!AC401</f>
        <v>0.75218656426536901</v>
      </c>
      <c r="W428" s="51">
        <f>Calculations!AD401</f>
        <v>2.6235070368881677</v>
      </c>
      <c r="X428" s="52">
        <f>Calculations!AE401</f>
        <v>0.29716303261229998</v>
      </c>
      <c r="Y428" s="51">
        <f>Calculations!AF401</f>
        <v>1.0364573686885923</v>
      </c>
      <c r="Z428" s="50">
        <f>Calculations!Q401</f>
        <v>5.7245447984657893</v>
      </c>
      <c r="AA428" s="51">
        <f>Calculations!V401</f>
        <v>19.966301281151466</v>
      </c>
      <c r="AB428" s="52">
        <f>Calculations!AH401</f>
        <v>8.6437696926612393</v>
      </c>
      <c r="AC428" s="51">
        <f>Calculations!AI401</f>
        <v>30.148093161016721</v>
      </c>
      <c r="AD428" s="51" t="s">
        <v>65</v>
      </c>
      <c r="AE428" s="53" t="s">
        <v>949</v>
      </c>
      <c r="AF428" s="49" t="s">
        <v>974</v>
      </c>
      <c r="AG428" s="54" t="s">
        <v>982</v>
      </c>
      <c r="AH428" s="54" t="s">
        <v>1000</v>
      </c>
      <c r="AI428" s="94" t="s">
        <v>1243</v>
      </c>
      <c r="AJ428" s="95" t="s">
        <v>1394</v>
      </c>
    </row>
    <row r="429" spans="2:36" ht="52.8" x14ac:dyDescent="0.25">
      <c r="B429" s="19" t="str">
        <f>Calculations!A402</f>
        <v>CfS23-24293</v>
      </c>
      <c r="C429" s="39" t="str">
        <f>Calculations!B402</f>
        <v>Land off Berry Lane, Godmanchester</v>
      </c>
      <c r="D429" s="39" t="str">
        <f>Calculations!C402</f>
        <v>Residential</v>
      </c>
      <c r="E429" s="55">
        <f>Calculations!D402</f>
        <v>0.36165810617688099</v>
      </c>
      <c r="F429" s="55">
        <f>Calculations!H402</f>
        <v>2.5430058331566342E-2</v>
      </c>
      <c r="G429" s="56">
        <f>Calculations!L402</f>
        <v>7.0315189670127083</v>
      </c>
      <c r="H429" s="55">
        <f>Calculations!G402</f>
        <v>4.0417008617066298E-2</v>
      </c>
      <c r="I429" s="56">
        <f>Calculations!K402</f>
        <v>11.175474274396329</v>
      </c>
      <c r="J429" s="55">
        <f>Calculations!F402</f>
        <v>5.2021888396353404E-3</v>
      </c>
      <c r="K429" s="56">
        <f>Calculations!J402</f>
        <v>1.4384272744853217</v>
      </c>
      <c r="L429" s="55">
        <f>Calculations!E402</f>
        <v>0.290608850388613</v>
      </c>
      <c r="M429" s="56">
        <f>Calculations!I402</f>
        <v>80.354579484105642</v>
      </c>
      <c r="N429" s="55">
        <f>Calculations!Q402</f>
        <v>0.19197710766921638</v>
      </c>
      <c r="O429" s="56">
        <f>Calculations!V402</f>
        <v>53.082484365862257</v>
      </c>
      <c r="P429" s="55">
        <f>Calculations!O402</f>
        <v>7.4474365246112395E-2</v>
      </c>
      <c r="Q429" s="56">
        <f>Calculations!T402</f>
        <v>20.59247780545757</v>
      </c>
      <c r="R429" s="55">
        <f>Calculations!M402</f>
        <v>3.2757358986940301E-2</v>
      </c>
      <c r="S429" s="56">
        <f>Calculations!R402</f>
        <v>9.0575486702679413</v>
      </c>
      <c r="T429" s="57">
        <f>Calculations!AA402</f>
        <v>5.2021888845250903E-3</v>
      </c>
      <c r="U429" s="56">
        <f>Calculations!AB402</f>
        <v>1.4384272868975281</v>
      </c>
      <c r="V429" s="57">
        <f>Calculations!AC402</f>
        <v>3.6367714119306699E-2</v>
      </c>
      <c r="W429" s="56">
        <f>Calculations!AD402</f>
        <v>10.055827174386588</v>
      </c>
      <c r="X429" s="57">
        <f>Calculations!AE402</f>
        <v>0</v>
      </c>
      <c r="Y429" s="56">
        <f>Calculations!AF402</f>
        <v>0</v>
      </c>
      <c r="Z429" s="55">
        <f>Calculations!Q402</f>
        <v>0.19197710766921638</v>
      </c>
      <c r="AA429" s="56">
        <f>Calculations!V402</f>
        <v>53.082484365862257</v>
      </c>
      <c r="AB429" s="57">
        <f>Calculations!AH402</f>
        <v>0.36165810617688099</v>
      </c>
      <c r="AC429" s="56">
        <f>Calculations!AI402</f>
        <v>100</v>
      </c>
      <c r="AD429" s="56" t="s">
        <v>65</v>
      </c>
      <c r="AE429" s="58" t="s">
        <v>53</v>
      </c>
      <c r="AF429" s="39" t="s">
        <v>978</v>
      </c>
      <c r="AG429" s="59" t="s">
        <v>957</v>
      </c>
      <c r="AH429" s="59" t="s">
        <v>996</v>
      </c>
      <c r="AI429" s="69" t="s">
        <v>1009</v>
      </c>
      <c r="AJ429" s="70" t="s">
        <v>1277</v>
      </c>
    </row>
    <row r="430" spans="2:36" ht="105.6" x14ac:dyDescent="0.25">
      <c r="B430" s="19" t="str">
        <f>Calculations!A403</f>
        <v>CfS23-24294</v>
      </c>
      <c r="C430" s="39" t="str">
        <f>Calculations!B403</f>
        <v>Land West of A1198 (West of Bleakley Farm), Godmanchester</v>
      </c>
      <c r="D430" s="39" t="str">
        <f>Calculations!C403</f>
        <v>Residential</v>
      </c>
      <c r="E430" s="55">
        <f>Calculations!D403</f>
        <v>14.828795798995699</v>
      </c>
      <c r="F430" s="55">
        <f>Calculations!H403</f>
        <v>14.828795798995699</v>
      </c>
      <c r="G430" s="56">
        <f>Calculations!L403</f>
        <v>100</v>
      </c>
      <c r="H430" s="55">
        <f>Calculations!G403</f>
        <v>0</v>
      </c>
      <c r="I430" s="56">
        <f>Calculations!K403</f>
        <v>0</v>
      </c>
      <c r="J430" s="55">
        <f>Calculations!F403</f>
        <v>0</v>
      </c>
      <c r="K430" s="56">
        <f>Calculations!J403</f>
        <v>0</v>
      </c>
      <c r="L430" s="55">
        <f>Calculations!E403</f>
        <v>0</v>
      </c>
      <c r="M430" s="56">
        <f>Calculations!I403</f>
        <v>0</v>
      </c>
      <c r="N430" s="55">
        <f>Calculations!Q403</f>
        <v>2.4900070590571168</v>
      </c>
      <c r="O430" s="56">
        <f>Calculations!V403</f>
        <v>16.791701044435154</v>
      </c>
      <c r="P430" s="55">
        <f>Calculations!O403</f>
        <v>1.1823260555863069</v>
      </c>
      <c r="Q430" s="56">
        <f>Calculations!T403</f>
        <v>7.9731764575676571</v>
      </c>
      <c r="R430" s="55">
        <f>Calculations!M403</f>
        <v>0.73785932393428699</v>
      </c>
      <c r="S430" s="56">
        <f>Calculations!R403</f>
        <v>4.9758546407676585</v>
      </c>
      <c r="T430" s="57">
        <f>Calculations!AA403</f>
        <v>0</v>
      </c>
      <c r="U430" s="56">
        <f>Calculations!AB403</f>
        <v>0</v>
      </c>
      <c r="V430" s="57">
        <f>Calculations!AC403</f>
        <v>0</v>
      </c>
      <c r="W430" s="56">
        <f>Calculations!AD403</f>
        <v>0</v>
      </c>
      <c r="X430" s="57">
        <f>Calculations!AE403</f>
        <v>0</v>
      </c>
      <c r="Y430" s="56">
        <f>Calculations!AF403</f>
        <v>0</v>
      </c>
      <c r="Z430" s="55">
        <f>Calculations!Q403</f>
        <v>2.4900070590571168</v>
      </c>
      <c r="AA430" s="56">
        <f>Calculations!V403</f>
        <v>16.791701044435154</v>
      </c>
      <c r="AB430" s="57">
        <f>Calculations!AH403</f>
        <v>0</v>
      </c>
      <c r="AC430" s="56">
        <f>Calculations!AI403</f>
        <v>0</v>
      </c>
      <c r="AD430" s="56" t="s">
        <v>64</v>
      </c>
      <c r="AE430" s="58" t="s">
        <v>53</v>
      </c>
      <c r="AF430" s="39" t="s">
        <v>974</v>
      </c>
      <c r="AG430" s="59" t="s">
        <v>966</v>
      </c>
      <c r="AH430" s="59" t="s">
        <v>967</v>
      </c>
      <c r="AI430" s="69" t="s">
        <v>1150</v>
      </c>
      <c r="AJ430" s="70" t="s">
        <v>1277</v>
      </c>
    </row>
    <row r="431" spans="2:36" ht="79.2" x14ac:dyDescent="0.25">
      <c r="B431" s="41" t="str">
        <f>Calculations!A404</f>
        <v>CfS23-24295</v>
      </c>
      <c r="C431" s="49" t="str">
        <f>Calculations!B404</f>
        <v>Former Motorway Compound Site, North of A1198 roundabout</v>
      </c>
      <c r="D431" s="49" t="str">
        <f>Calculations!C404</f>
        <v>Commercial</v>
      </c>
      <c r="E431" s="50">
        <f>Calculations!D404</f>
        <v>5.2648874182550198</v>
      </c>
      <c r="F431" s="50">
        <f>Calculations!H404</f>
        <v>5.2648874182550198</v>
      </c>
      <c r="G431" s="51">
        <f>Calculations!L404</f>
        <v>100</v>
      </c>
      <c r="H431" s="50">
        <f>Calculations!G404</f>
        <v>0</v>
      </c>
      <c r="I431" s="51">
        <f>Calculations!K404</f>
        <v>0</v>
      </c>
      <c r="J431" s="50">
        <f>Calculations!F404</f>
        <v>0</v>
      </c>
      <c r="K431" s="51">
        <f>Calculations!J404</f>
        <v>0</v>
      </c>
      <c r="L431" s="50">
        <f>Calculations!E404</f>
        <v>0</v>
      </c>
      <c r="M431" s="51">
        <f>Calculations!I404</f>
        <v>0</v>
      </c>
      <c r="N431" s="50">
        <f>Calculations!Q404</f>
        <v>0.866247364890667</v>
      </c>
      <c r="O431" s="51">
        <f>Calculations!V404</f>
        <v>16.453293224981696</v>
      </c>
      <c r="P431" s="50">
        <f>Calculations!O404</f>
        <v>0.47161999483800304</v>
      </c>
      <c r="Q431" s="51">
        <f>Calculations!T404</f>
        <v>8.957836272106185</v>
      </c>
      <c r="R431" s="50">
        <f>Calculations!M404</f>
        <v>0.37094836749217303</v>
      </c>
      <c r="S431" s="51">
        <f>Calculations!R404</f>
        <v>7.0457036974044014</v>
      </c>
      <c r="T431" s="52">
        <f>Calculations!AA404</f>
        <v>0</v>
      </c>
      <c r="U431" s="51">
        <f>Calculations!AB404</f>
        <v>0</v>
      </c>
      <c r="V431" s="52">
        <f>Calculations!AC404</f>
        <v>0</v>
      </c>
      <c r="W431" s="51">
        <f>Calculations!AD404</f>
        <v>0</v>
      </c>
      <c r="X431" s="52">
        <f>Calculations!AE404</f>
        <v>0</v>
      </c>
      <c r="Y431" s="51">
        <f>Calculations!AF404</f>
        <v>0</v>
      </c>
      <c r="Z431" s="50">
        <f>Calculations!Q404</f>
        <v>0.866247364890667</v>
      </c>
      <c r="AA431" s="51">
        <f>Calculations!V404</f>
        <v>16.453293224981696</v>
      </c>
      <c r="AB431" s="52">
        <f>Calculations!AH404</f>
        <v>0</v>
      </c>
      <c r="AC431" s="51">
        <f>Calculations!AI404</f>
        <v>0</v>
      </c>
      <c r="AD431" s="51" t="s">
        <v>64</v>
      </c>
      <c r="AE431" s="53" t="s">
        <v>52</v>
      </c>
      <c r="AF431" s="49" t="s">
        <v>974</v>
      </c>
      <c r="AG431" s="54" t="s">
        <v>966</v>
      </c>
      <c r="AH431" s="54" t="s">
        <v>967</v>
      </c>
      <c r="AI431" s="94" t="s">
        <v>1241</v>
      </c>
      <c r="AJ431" s="96" t="s">
        <v>1514</v>
      </c>
    </row>
    <row r="432" spans="2:36" ht="158.4" x14ac:dyDescent="0.25">
      <c r="B432" s="19" t="str">
        <f>Calculations!A405</f>
        <v>CfS23-24296</v>
      </c>
      <c r="C432" s="39" t="str">
        <f>Calculations!B405</f>
        <v>Bottom Lodge Farm / Land at A1 West (North)</v>
      </c>
      <c r="D432" s="39" t="str">
        <f>Calculations!C405</f>
        <v>Mixed Use</v>
      </c>
      <c r="E432" s="55">
        <f>Calculations!D405</f>
        <v>115.439607317907</v>
      </c>
      <c r="F432" s="55">
        <f>Calculations!H405</f>
        <v>115.439607317907</v>
      </c>
      <c r="G432" s="56">
        <f>Calculations!L405</f>
        <v>100</v>
      </c>
      <c r="H432" s="55">
        <f>Calculations!G405</f>
        <v>0</v>
      </c>
      <c r="I432" s="56">
        <f>Calculations!K405</f>
        <v>0</v>
      </c>
      <c r="J432" s="55">
        <f>Calculations!F405</f>
        <v>0</v>
      </c>
      <c r="K432" s="56">
        <f>Calculations!J405</f>
        <v>0</v>
      </c>
      <c r="L432" s="55">
        <f>Calculations!E405</f>
        <v>0</v>
      </c>
      <c r="M432" s="56">
        <f>Calculations!I405</f>
        <v>0</v>
      </c>
      <c r="N432" s="55">
        <f>Calculations!Q405</f>
        <v>17.448262060400669</v>
      </c>
      <c r="O432" s="56">
        <f>Calculations!V405</f>
        <v>15.114623538479494</v>
      </c>
      <c r="P432" s="55">
        <f>Calculations!O405</f>
        <v>10.585613742069199</v>
      </c>
      <c r="Q432" s="56">
        <f>Calculations!T405</f>
        <v>9.1698282660626802</v>
      </c>
      <c r="R432" s="55">
        <f>Calculations!M405</f>
        <v>8.1883239681324795</v>
      </c>
      <c r="S432" s="56">
        <f>Calculations!R405</f>
        <v>7.0931668587392238</v>
      </c>
      <c r="T432" s="57">
        <f>Calculations!AA405</f>
        <v>0</v>
      </c>
      <c r="U432" s="56">
        <f>Calculations!AB405</f>
        <v>0</v>
      </c>
      <c r="V432" s="57">
        <f>Calculations!AC405</f>
        <v>0</v>
      </c>
      <c r="W432" s="56">
        <f>Calculations!AD405</f>
        <v>0</v>
      </c>
      <c r="X432" s="57">
        <f>Calculations!AE405</f>
        <v>0</v>
      </c>
      <c r="Y432" s="56">
        <f>Calculations!AF405</f>
        <v>0</v>
      </c>
      <c r="Z432" s="55">
        <f>Calculations!Q405</f>
        <v>17.448262060400669</v>
      </c>
      <c r="AA432" s="56">
        <f>Calculations!V405</f>
        <v>15.114623538479494</v>
      </c>
      <c r="AB432" s="57">
        <f>Calculations!AH405</f>
        <v>0</v>
      </c>
      <c r="AC432" s="56">
        <f>Calculations!AI405</f>
        <v>0</v>
      </c>
      <c r="AD432" s="56" t="s">
        <v>67</v>
      </c>
      <c r="AE432" s="58" t="s">
        <v>53</v>
      </c>
      <c r="AF432" s="39" t="s">
        <v>974</v>
      </c>
      <c r="AG432" s="59" t="s">
        <v>969</v>
      </c>
      <c r="AH432" s="59" t="s">
        <v>967</v>
      </c>
      <c r="AI432" s="69" t="s">
        <v>1321</v>
      </c>
      <c r="AJ432" s="74" t="s">
        <v>1277</v>
      </c>
    </row>
    <row r="433" spans="2:36" ht="79.2" x14ac:dyDescent="0.25">
      <c r="B433" s="41" t="str">
        <f>Calculations!A406</f>
        <v>CfS23-24298</v>
      </c>
      <c r="C433" s="49" t="str">
        <f>Calculations!B406</f>
        <v>Land North Of 23 To 33 Oundle Road, Alwalton (larger site)</v>
      </c>
      <c r="D433" s="49" t="str">
        <f>Calculations!C406</f>
        <v>Mixed Use</v>
      </c>
      <c r="E433" s="50">
        <f>Calculations!D406</f>
        <v>12.273879643520001</v>
      </c>
      <c r="F433" s="50">
        <f>Calculations!H406</f>
        <v>8.3655119399388553</v>
      </c>
      <c r="G433" s="51">
        <f>Calculations!L406</f>
        <v>68.157030889213829</v>
      </c>
      <c r="H433" s="50">
        <f>Calculations!G406</f>
        <v>3.8488868842648598</v>
      </c>
      <c r="I433" s="51">
        <f>Calculations!K406</f>
        <v>31.358356086674526</v>
      </c>
      <c r="J433" s="50">
        <f>Calculations!F406</f>
        <v>5.9480819316286501E-2</v>
      </c>
      <c r="K433" s="51">
        <f>Calculations!J406</f>
        <v>0.48461302411165014</v>
      </c>
      <c r="L433" s="50">
        <f>Calculations!E406</f>
        <v>0</v>
      </c>
      <c r="M433" s="51">
        <f>Calculations!I406</f>
        <v>0</v>
      </c>
      <c r="N433" s="50">
        <f>Calculations!Q406</f>
        <v>1.9311662796251949</v>
      </c>
      <c r="O433" s="51">
        <f>Calculations!V406</f>
        <v>15.733951576140434</v>
      </c>
      <c r="P433" s="50">
        <f>Calculations!O406</f>
        <v>1.1168405097786269</v>
      </c>
      <c r="Q433" s="51">
        <f>Calculations!T406</f>
        <v>9.0993275330694914</v>
      </c>
      <c r="R433" s="50">
        <f>Calculations!M406</f>
        <v>0.76972605268829897</v>
      </c>
      <c r="S433" s="51">
        <f>Calculations!R406</f>
        <v>6.2712530597012668</v>
      </c>
      <c r="T433" s="52">
        <f>Calculations!AA406</f>
        <v>2.3872475754293899E-2</v>
      </c>
      <c r="U433" s="51">
        <f>Calculations!AB406</f>
        <v>0.19449820633443624</v>
      </c>
      <c r="V433" s="52">
        <f>Calculations!AC406</f>
        <v>0.21024554891668101</v>
      </c>
      <c r="W433" s="51">
        <f>Calculations!AD406</f>
        <v>1.712951039304677</v>
      </c>
      <c r="X433" s="52">
        <f>Calculations!AE406</f>
        <v>0</v>
      </c>
      <c r="Y433" s="51">
        <f>Calculations!AF406</f>
        <v>0</v>
      </c>
      <c r="Z433" s="50">
        <f>Calculations!Q406</f>
        <v>1.9311662796251949</v>
      </c>
      <c r="AA433" s="51">
        <f>Calculations!V406</f>
        <v>15.733951576140434</v>
      </c>
      <c r="AB433" s="52">
        <f>Calculations!AH406</f>
        <v>0</v>
      </c>
      <c r="AC433" s="51">
        <f>Calculations!AI406</f>
        <v>0</v>
      </c>
      <c r="AD433" s="51" t="s">
        <v>65</v>
      </c>
      <c r="AE433" s="53" t="s">
        <v>53</v>
      </c>
      <c r="AF433" s="49" t="s">
        <v>974</v>
      </c>
      <c r="AG433" s="54" t="s">
        <v>963</v>
      </c>
      <c r="AH433" s="54" t="s">
        <v>962</v>
      </c>
      <c r="AI433" s="94" t="s">
        <v>1296</v>
      </c>
      <c r="AJ433" s="95" t="s">
        <v>1267</v>
      </c>
    </row>
    <row r="434" spans="2:36" ht="105.6" x14ac:dyDescent="0.25">
      <c r="B434" s="19" t="str">
        <f>Calculations!A407</f>
        <v>CfS23-24299</v>
      </c>
      <c r="C434" s="39" t="str">
        <f>Calculations!B407</f>
        <v>Land at 34 The Broadway, St Ives</v>
      </c>
      <c r="D434" s="39" t="str">
        <f>Calculations!C407</f>
        <v>Residential</v>
      </c>
      <c r="E434" s="55">
        <f>Calculations!D407</f>
        <v>0.169121870163641</v>
      </c>
      <c r="F434" s="55">
        <f>Calculations!H407</f>
        <v>-2.8915002336926676E-11</v>
      </c>
      <c r="G434" s="56">
        <f>Calculations!L407</f>
        <v>-1.7097139659671895E-8</v>
      </c>
      <c r="H434" s="55">
        <f>Calculations!G407</f>
        <v>5.4189435808767998E-2</v>
      </c>
      <c r="I434" s="56">
        <f>Calculations!K407</f>
        <v>32.041648875059579</v>
      </c>
      <c r="J434" s="55">
        <f>Calculations!F407</f>
        <v>0.114932434383788</v>
      </c>
      <c r="K434" s="56">
        <f>Calculations!J407</f>
        <v>67.958351142037571</v>
      </c>
      <c r="L434" s="55">
        <f>Calculations!E407</f>
        <v>0</v>
      </c>
      <c r="M434" s="56">
        <f>Calculations!I407</f>
        <v>0</v>
      </c>
      <c r="N434" s="55">
        <f>Calculations!Q407</f>
        <v>2.7291551054656079E-2</v>
      </c>
      <c r="O434" s="56">
        <f>Calculations!V407</f>
        <v>16.137209828775536</v>
      </c>
      <c r="P434" s="55">
        <f>Calculations!O407</f>
        <v>9.64943767289278E-3</v>
      </c>
      <c r="Q434" s="56">
        <f>Calculations!T407</f>
        <v>5.7056119729258317</v>
      </c>
      <c r="R434" s="55">
        <f>Calculations!M407</f>
        <v>0</v>
      </c>
      <c r="S434" s="56">
        <f>Calculations!R407</f>
        <v>0</v>
      </c>
      <c r="T434" s="57">
        <f>Calculations!AA407</f>
        <v>0</v>
      </c>
      <c r="U434" s="56">
        <f>Calculations!AB407</f>
        <v>0</v>
      </c>
      <c r="V434" s="57">
        <f>Calculations!AC407</f>
        <v>0</v>
      </c>
      <c r="W434" s="56">
        <f>Calculations!AD407</f>
        <v>0</v>
      </c>
      <c r="X434" s="57">
        <f>Calculations!AE407</f>
        <v>0</v>
      </c>
      <c r="Y434" s="56">
        <f>Calculations!AF407</f>
        <v>0</v>
      </c>
      <c r="Z434" s="55">
        <f>Calculations!Q407</f>
        <v>2.7291551054656079E-2</v>
      </c>
      <c r="AA434" s="56">
        <f>Calculations!V407</f>
        <v>16.137209828775536</v>
      </c>
      <c r="AB434" s="57">
        <f>Calculations!AH407</f>
        <v>0.169121870163641</v>
      </c>
      <c r="AC434" s="56">
        <f>Calculations!AI407</f>
        <v>100</v>
      </c>
      <c r="AD434" s="56" t="s">
        <v>65</v>
      </c>
      <c r="AE434" s="58" t="s">
        <v>53</v>
      </c>
      <c r="AF434" s="39" t="s">
        <v>974</v>
      </c>
      <c r="AG434" s="59" t="s">
        <v>985</v>
      </c>
      <c r="AH434" s="59" t="s">
        <v>964</v>
      </c>
      <c r="AI434" s="69" t="s">
        <v>1191</v>
      </c>
      <c r="AJ434" s="69" t="s">
        <v>1277</v>
      </c>
    </row>
    <row r="435" spans="2:36" ht="224.4" x14ac:dyDescent="0.25">
      <c r="B435" s="41" t="str">
        <f>Calculations!A408</f>
        <v>CfS23-243</v>
      </c>
      <c r="C435" s="49" t="str">
        <f>Calculations!B408</f>
        <v>Land to North of Station Road, Holme</v>
      </c>
      <c r="D435" s="49" t="str">
        <f>Calculations!C408</f>
        <v>Mixed Use</v>
      </c>
      <c r="E435" s="50">
        <f>Calculations!D408</f>
        <v>2.9020315159283498</v>
      </c>
      <c r="F435" s="50">
        <f>Calculations!H408</f>
        <v>2.9020315159283498</v>
      </c>
      <c r="G435" s="51">
        <f>Calculations!L408</f>
        <v>100</v>
      </c>
      <c r="H435" s="50">
        <f>Calculations!G408</f>
        <v>0</v>
      </c>
      <c r="I435" s="51">
        <f>Calculations!K408</f>
        <v>0</v>
      </c>
      <c r="J435" s="50">
        <f>Calculations!F408</f>
        <v>0</v>
      </c>
      <c r="K435" s="51">
        <f>Calculations!J408</f>
        <v>0</v>
      </c>
      <c r="L435" s="50">
        <f>Calculations!E408</f>
        <v>0</v>
      </c>
      <c r="M435" s="51">
        <f>Calculations!I408</f>
        <v>0</v>
      </c>
      <c r="N435" s="50">
        <f>Calculations!Q408</f>
        <v>0.25832833136661437</v>
      </c>
      <c r="O435" s="51">
        <f>Calculations!V408</f>
        <v>8.9016376958255066</v>
      </c>
      <c r="P435" s="50">
        <f>Calculations!O408</f>
        <v>0.2106619353210257</v>
      </c>
      <c r="Q435" s="51">
        <f>Calculations!T408</f>
        <v>7.2591194880127166</v>
      </c>
      <c r="R435" s="50">
        <f>Calculations!M408</f>
        <v>0.18669686166843699</v>
      </c>
      <c r="S435" s="51">
        <f>Calculations!R408</f>
        <v>6.433316131948116</v>
      </c>
      <c r="T435" s="52">
        <f>Calculations!AA408</f>
        <v>0</v>
      </c>
      <c r="U435" s="51">
        <f>Calculations!AB408</f>
        <v>0</v>
      </c>
      <c r="V435" s="52">
        <f>Calculations!AC408</f>
        <v>0</v>
      </c>
      <c r="W435" s="51">
        <f>Calculations!AD408</f>
        <v>0</v>
      </c>
      <c r="X435" s="52">
        <f>Calculations!AE408</f>
        <v>0</v>
      </c>
      <c r="Y435" s="51">
        <f>Calculations!AF408</f>
        <v>0</v>
      </c>
      <c r="Z435" s="50">
        <f>Calculations!Q408</f>
        <v>0.25832833136661437</v>
      </c>
      <c r="AA435" s="51">
        <f>Calculations!V408</f>
        <v>8.9016376958255066</v>
      </c>
      <c r="AB435" s="52">
        <f>Calculations!AH408</f>
        <v>0</v>
      </c>
      <c r="AC435" s="51">
        <f>Calculations!AI408</f>
        <v>0</v>
      </c>
      <c r="AD435" s="51" t="s">
        <v>64</v>
      </c>
      <c r="AE435" s="53" t="s">
        <v>53</v>
      </c>
      <c r="AF435" s="49" t="s">
        <v>974</v>
      </c>
      <c r="AG435" s="54" t="s">
        <v>966</v>
      </c>
      <c r="AH435" s="54" t="s">
        <v>967</v>
      </c>
      <c r="AI435" s="94" t="s">
        <v>1227</v>
      </c>
      <c r="AJ435" s="96" t="s">
        <v>1386</v>
      </c>
    </row>
    <row r="436" spans="2:36" ht="39.6" x14ac:dyDescent="0.25">
      <c r="B436" s="19" t="str">
        <f>Calculations!A409</f>
        <v>CfS23-24300</v>
      </c>
      <c r="C436" s="39" t="str">
        <f>Calculations!B409</f>
        <v>The Old Dairy, Elton</v>
      </c>
      <c r="D436" s="39" t="str">
        <f>Calculations!C409</f>
        <v>Commercial</v>
      </c>
      <c r="E436" s="55">
        <f>Calculations!D409</f>
        <v>0.20449174584336499</v>
      </c>
      <c r="F436" s="55">
        <f>Calculations!H409</f>
        <v>0.20449174584336499</v>
      </c>
      <c r="G436" s="56">
        <f>Calculations!L409</f>
        <v>100</v>
      </c>
      <c r="H436" s="55">
        <f>Calculations!G409</f>
        <v>0</v>
      </c>
      <c r="I436" s="56">
        <f>Calculations!K409</f>
        <v>0</v>
      </c>
      <c r="J436" s="55">
        <f>Calculations!F409</f>
        <v>0</v>
      </c>
      <c r="K436" s="56">
        <f>Calculations!J409</f>
        <v>0</v>
      </c>
      <c r="L436" s="55">
        <f>Calculations!E409</f>
        <v>0</v>
      </c>
      <c r="M436" s="56">
        <f>Calculations!I409</f>
        <v>0</v>
      </c>
      <c r="N436" s="55">
        <f>Calculations!Q409</f>
        <v>3.4746631589178248E-2</v>
      </c>
      <c r="O436" s="56">
        <f>Calculations!V409</f>
        <v>16.991703721769387</v>
      </c>
      <c r="P436" s="55">
        <f>Calculations!O409</f>
        <v>4.2010631039789501E-3</v>
      </c>
      <c r="Q436" s="56">
        <f>Calculations!T409</f>
        <v>2.0543925069703537</v>
      </c>
      <c r="R436" s="55">
        <f>Calculations!M409</f>
        <v>0</v>
      </c>
      <c r="S436" s="56">
        <f>Calculations!R409</f>
        <v>0</v>
      </c>
      <c r="T436" s="57">
        <f>Calculations!AA409</f>
        <v>0</v>
      </c>
      <c r="U436" s="56">
        <f>Calculations!AB409</f>
        <v>0</v>
      </c>
      <c r="V436" s="57">
        <f>Calculations!AC409</f>
        <v>0</v>
      </c>
      <c r="W436" s="56">
        <f>Calculations!AD409</f>
        <v>0</v>
      </c>
      <c r="X436" s="57">
        <f>Calculations!AE409</f>
        <v>0</v>
      </c>
      <c r="Y436" s="56">
        <f>Calculations!AF409</f>
        <v>0</v>
      </c>
      <c r="Z436" s="55">
        <f>Calculations!Q409</f>
        <v>3.4746631589178248E-2</v>
      </c>
      <c r="AA436" s="56">
        <f>Calculations!V409</f>
        <v>16.991703721769387</v>
      </c>
      <c r="AB436" s="57">
        <f>Calculations!AH409</f>
        <v>0</v>
      </c>
      <c r="AC436" s="56">
        <f>Calculations!AI409</f>
        <v>0</v>
      </c>
      <c r="AD436" s="56" t="s">
        <v>64</v>
      </c>
      <c r="AE436" s="58" t="s">
        <v>52</v>
      </c>
      <c r="AF436" s="39" t="s">
        <v>974</v>
      </c>
      <c r="AG436" s="59" t="s">
        <v>966</v>
      </c>
      <c r="AH436" s="59" t="s">
        <v>967</v>
      </c>
      <c r="AI436" s="69" t="s">
        <v>1017</v>
      </c>
      <c r="AJ436" s="69" t="s">
        <v>1277</v>
      </c>
    </row>
    <row r="437" spans="2:36" ht="52.8" x14ac:dyDescent="0.25">
      <c r="B437" s="19" t="str">
        <f>Calculations!A410</f>
        <v>CfS23-24303</v>
      </c>
      <c r="C437" s="39" t="str">
        <f>Calculations!B410</f>
        <v>Land to the West of Great Paxton</v>
      </c>
      <c r="D437" s="39" t="str">
        <f>Calculations!C410</f>
        <v>Residential</v>
      </c>
      <c r="E437" s="55">
        <f>Calculations!D410</f>
        <v>9.0969800288575193</v>
      </c>
      <c r="F437" s="55">
        <f>Calculations!H410</f>
        <v>3.2721589462281475</v>
      </c>
      <c r="G437" s="56">
        <f>Calculations!L410</f>
        <v>35.969727710165095</v>
      </c>
      <c r="H437" s="55">
        <f>Calculations!G410</f>
        <v>1.1634062827059</v>
      </c>
      <c r="I437" s="56">
        <f>Calculations!K410</f>
        <v>12.78892862263446</v>
      </c>
      <c r="J437" s="55">
        <f>Calculations!F410</f>
        <v>0.263904605001682</v>
      </c>
      <c r="K437" s="56">
        <f>Calculations!J410</f>
        <v>2.9010133490952108</v>
      </c>
      <c r="L437" s="55">
        <f>Calculations!E410</f>
        <v>4.3975101949217903</v>
      </c>
      <c r="M437" s="56">
        <f>Calculations!I410</f>
        <v>48.340330318105238</v>
      </c>
      <c r="N437" s="55">
        <f>Calculations!Q410</f>
        <v>0.956461454954187</v>
      </c>
      <c r="O437" s="56">
        <f>Calculations!V410</f>
        <v>10.514054685402098</v>
      </c>
      <c r="P437" s="55">
        <f>Calculations!O410</f>
        <v>0.54111437294087206</v>
      </c>
      <c r="Q437" s="56">
        <f>Calculations!T410</f>
        <v>5.9482858181983946</v>
      </c>
      <c r="R437" s="55">
        <f>Calculations!M410</f>
        <v>0.37841280957777101</v>
      </c>
      <c r="S437" s="56">
        <f>Calculations!R410</f>
        <v>4.1597630024180177</v>
      </c>
      <c r="T437" s="57">
        <f>Calculations!AA410</f>
        <v>0.26390460543437499</v>
      </c>
      <c r="U437" s="56">
        <f>Calculations!AB410</f>
        <v>2.9010133538516576</v>
      </c>
      <c r="V437" s="57">
        <f>Calculations!AC410</f>
        <v>0.96663802312966396</v>
      </c>
      <c r="W437" s="56">
        <f>Calculations!AD410</f>
        <v>10.625922229831069</v>
      </c>
      <c r="X437" s="57">
        <f>Calculations!AE410</f>
        <v>0.33237798707008998</v>
      </c>
      <c r="Y437" s="56">
        <f>Calculations!AF410</f>
        <v>3.6537178933637051</v>
      </c>
      <c r="Z437" s="55">
        <f>Calculations!Q410</f>
        <v>0.956461454954187</v>
      </c>
      <c r="AA437" s="56">
        <f>Calculations!V410</f>
        <v>10.514054685402098</v>
      </c>
      <c r="AB437" s="57">
        <f>Calculations!AH410</f>
        <v>7.70759910553884</v>
      </c>
      <c r="AC437" s="56">
        <f>Calculations!AI410</f>
        <v>84.727009195235411</v>
      </c>
      <c r="AD437" s="56" t="s">
        <v>65</v>
      </c>
      <c r="AE437" s="58" t="s">
        <v>53</v>
      </c>
      <c r="AF437" s="39" t="s">
        <v>978</v>
      </c>
      <c r="AG437" s="59" t="s">
        <v>957</v>
      </c>
      <c r="AH437" s="59" t="s">
        <v>996</v>
      </c>
      <c r="AI437" s="69" t="s">
        <v>1151</v>
      </c>
      <c r="AJ437" s="69" t="s">
        <v>1277</v>
      </c>
    </row>
    <row r="438" spans="2:36" ht="26.4" x14ac:dyDescent="0.25">
      <c r="B438" s="19" t="str">
        <f>Calculations!A411</f>
        <v>CfS23-24304</v>
      </c>
      <c r="C438" s="39" t="str">
        <f>Calculations!B411</f>
        <v>Land at High Street, Brington</v>
      </c>
      <c r="D438" s="39" t="str">
        <f>Calculations!C411</f>
        <v>Residential</v>
      </c>
      <c r="E438" s="55">
        <f>Calculations!D411</f>
        <v>1.76262441468783</v>
      </c>
      <c r="F438" s="55">
        <f>Calculations!H411</f>
        <v>1.76262441468783</v>
      </c>
      <c r="G438" s="56">
        <f>Calculations!L411</f>
        <v>100</v>
      </c>
      <c r="H438" s="55">
        <f>Calculations!G411</f>
        <v>0</v>
      </c>
      <c r="I438" s="56">
        <f>Calculations!K411</f>
        <v>0</v>
      </c>
      <c r="J438" s="55">
        <f>Calculations!F411</f>
        <v>0</v>
      </c>
      <c r="K438" s="56">
        <f>Calculations!J411</f>
        <v>0</v>
      </c>
      <c r="L438" s="55">
        <f>Calculations!E411</f>
        <v>0</v>
      </c>
      <c r="M438" s="56">
        <f>Calculations!I411</f>
        <v>0</v>
      </c>
      <c r="N438" s="55">
        <f>Calculations!Q411</f>
        <v>0.9916504433769191</v>
      </c>
      <c r="O438" s="56">
        <f>Calculations!V411</f>
        <v>56.259883564165058</v>
      </c>
      <c r="P438" s="55">
        <f>Calculations!O411</f>
        <v>0.25137624605945802</v>
      </c>
      <c r="Q438" s="56">
        <f>Calculations!T411</f>
        <v>14.261475329897666</v>
      </c>
      <c r="R438" s="55">
        <f>Calculations!M411</f>
        <v>0.112590810880364</v>
      </c>
      <c r="S438" s="56">
        <f>Calculations!R411</f>
        <v>6.3876802081119717</v>
      </c>
      <c r="T438" s="57">
        <f>Calculations!AA411</f>
        <v>0</v>
      </c>
      <c r="U438" s="56">
        <f>Calculations!AB411</f>
        <v>0</v>
      </c>
      <c r="V438" s="57">
        <f>Calculations!AC411</f>
        <v>0</v>
      </c>
      <c r="W438" s="56">
        <f>Calculations!AD411</f>
        <v>0</v>
      </c>
      <c r="X438" s="57">
        <f>Calculations!AE411</f>
        <v>0</v>
      </c>
      <c r="Y438" s="56">
        <f>Calculations!AF411</f>
        <v>0</v>
      </c>
      <c r="Z438" s="55">
        <f>Calculations!Q411</f>
        <v>0.9916504433769191</v>
      </c>
      <c r="AA438" s="56">
        <f>Calculations!V411</f>
        <v>56.259883564165058</v>
      </c>
      <c r="AB438" s="57">
        <f>Calculations!AH411</f>
        <v>0</v>
      </c>
      <c r="AC438" s="56">
        <f>Calculations!AI411</f>
        <v>0</v>
      </c>
      <c r="AD438" s="56" t="s">
        <v>64</v>
      </c>
      <c r="AE438" s="58" t="s">
        <v>53</v>
      </c>
      <c r="AF438" s="39" t="s">
        <v>974</v>
      </c>
      <c r="AG438" s="59" t="s">
        <v>966</v>
      </c>
      <c r="AH438" s="59" t="s">
        <v>967</v>
      </c>
      <c r="AI438" s="69" t="s">
        <v>1036</v>
      </c>
      <c r="AJ438" s="74" t="s">
        <v>1277</v>
      </c>
    </row>
    <row r="439" spans="2:36" ht="66" x14ac:dyDescent="0.25">
      <c r="B439" s="19" t="str">
        <f>Calculations!A412</f>
        <v>CfS23-24306</v>
      </c>
      <c r="C439" s="39" t="str">
        <f>Calculations!B412</f>
        <v>Five Acres Farm, South of Needingworth Road</v>
      </c>
      <c r="D439" s="39" t="str">
        <f>Calculations!C412</f>
        <v>Commercial</v>
      </c>
      <c r="E439" s="55">
        <f>Calculations!D412</f>
        <v>5.8164394855124204</v>
      </c>
      <c r="F439" s="55">
        <f>Calculations!H412</f>
        <v>1.5821642459032832</v>
      </c>
      <c r="G439" s="56">
        <f>Calculations!L412</f>
        <v>27.201593858994595</v>
      </c>
      <c r="H439" s="55">
        <f>Calculations!G412</f>
        <v>4.2004264135123401</v>
      </c>
      <c r="I439" s="56">
        <f>Calculations!K412</f>
        <v>72.216455169434084</v>
      </c>
      <c r="J439" s="55">
        <f>Calculations!F412</f>
        <v>8.5243918346561195E-3</v>
      </c>
      <c r="K439" s="56">
        <f>Calculations!J412</f>
        <v>0.14655687308169651</v>
      </c>
      <c r="L439" s="55">
        <f>Calculations!E412</f>
        <v>2.5324434262141499E-2</v>
      </c>
      <c r="M439" s="56">
        <f>Calculations!I412</f>
        <v>0.43539409848962696</v>
      </c>
      <c r="N439" s="55">
        <f>Calculations!Q412</f>
        <v>1.03939888094683</v>
      </c>
      <c r="O439" s="56">
        <f>Calculations!V412</f>
        <v>17.870019683618533</v>
      </c>
      <c r="P439" s="55">
        <f>Calculations!O412</f>
        <v>0.449915667962689</v>
      </c>
      <c r="Q439" s="56">
        <f>Calculations!T412</f>
        <v>7.7352419651805597</v>
      </c>
      <c r="R439" s="55">
        <f>Calculations!M412</f>
        <v>0.26315750166475399</v>
      </c>
      <c r="S439" s="56">
        <f>Calculations!R412</f>
        <v>4.5243744445416541</v>
      </c>
      <c r="T439" s="57">
        <f>Calculations!AA412</f>
        <v>0</v>
      </c>
      <c r="U439" s="56">
        <f>Calculations!AB412</f>
        <v>0</v>
      </c>
      <c r="V439" s="57">
        <f>Calculations!AC412</f>
        <v>2.5436046413056599</v>
      </c>
      <c r="W439" s="56">
        <f>Calculations!AD412</f>
        <v>43.731300697639284</v>
      </c>
      <c r="X439" s="57">
        <f>Calculations!AE412</f>
        <v>1.03452199810501</v>
      </c>
      <c r="Y439" s="56">
        <f>Calculations!AF412</f>
        <v>17.786173150804647</v>
      </c>
      <c r="Z439" s="55">
        <f>Calculations!Q412</f>
        <v>1.03939888094683</v>
      </c>
      <c r="AA439" s="56">
        <f>Calculations!V412</f>
        <v>17.870019683618533</v>
      </c>
      <c r="AB439" s="57">
        <f>Calculations!AH412</f>
        <v>5.8160275796077201</v>
      </c>
      <c r="AC439" s="56">
        <f>Calculations!AI412</f>
        <v>99.992918246536803</v>
      </c>
      <c r="AD439" s="56" t="s">
        <v>64</v>
      </c>
      <c r="AE439" s="58" t="s">
        <v>52</v>
      </c>
      <c r="AF439" s="39" t="s">
        <v>978</v>
      </c>
      <c r="AG439" s="59" t="s">
        <v>956</v>
      </c>
      <c r="AH439" s="59" t="s">
        <v>996</v>
      </c>
      <c r="AI439" s="69" t="s">
        <v>1391</v>
      </c>
      <c r="AJ439" s="70" t="s">
        <v>1277</v>
      </c>
    </row>
    <row r="440" spans="2:36" ht="66" x14ac:dyDescent="0.25">
      <c r="B440" s="19" t="str">
        <f>Calculations!A413</f>
        <v>CfS23-24307</v>
      </c>
      <c r="C440" s="39" t="str">
        <f>Calculations!B413</f>
        <v>Land at Conger Lane, Holywell</v>
      </c>
      <c r="D440" s="39" t="str">
        <f>Calculations!C413</f>
        <v>Residential</v>
      </c>
      <c r="E440" s="55">
        <f>Calculations!D413</f>
        <v>1.1413552749323601</v>
      </c>
      <c r="F440" s="55">
        <f>Calculations!H413</f>
        <v>1.1413552749323601</v>
      </c>
      <c r="G440" s="56">
        <f>Calculations!L413</f>
        <v>100</v>
      </c>
      <c r="H440" s="55">
        <f>Calculations!G413</f>
        <v>0</v>
      </c>
      <c r="I440" s="56">
        <f>Calculations!K413</f>
        <v>0</v>
      </c>
      <c r="J440" s="55">
        <f>Calculations!F413</f>
        <v>0</v>
      </c>
      <c r="K440" s="56">
        <f>Calculations!J413</f>
        <v>0</v>
      </c>
      <c r="L440" s="55">
        <f>Calculations!E413</f>
        <v>0</v>
      </c>
      <c r="M440" s="56">
        <f>Calculations!I413</f>
        <v>0</v>
      </c>
      <c r="N440" s="55">
        <f>Calculations!Q413</f>
        <v>2.41500128803891E-3</v>
      </c>
      <c r="O440" s="56">
        <f>Calculations!V413</f>
        <v>0.21159067129049974</v>
      </c>
      <c r="P440" s="55">
        <f>Calculations!O413</f>
        <v>0</v>
      </c>
      <c r="Q440" s="56">
        <f>Calculations!T413</f>
        <v>0</v>
      </c>
      <c r="R440" s="55">
        <f>Calculations!M413</f>
        <v>0</v>
      </c>
      <c r="S440" s="56">
        <f>Calculations!R413</f>
        <v>0</v>
      </c>
      <c r="T440" s="57">
        <f>Calculations!AA413</f>
        <v>0</v>
      </c>
      <c r="U440" s="56">
        <f>Calculations!AB413</f>
        <v>0</v>
      </c>
      <c r="V440" s="57">
        <f>Calculations!AC413</f>
        <v>0</v>
      </c>
      <c r="W440" s="56">
        <f>Calculations!AD413</f>
        <v>0</v>
      </c>
      <c r="X440" s="57">
        <f>Calculations!AE413</f>
        <v>0</v>
      </c>
      <c r="Y440" s="56">
        <f>Calculations!AF413</f>
        <v>0</v>
      </c>
      <c r="Z440" s="55">
        <f>Calculations!Q413</f>
        <v>2.41500128803891E-3</v>
      </c>
      <c r="AA440" s="56">
        <f>Calculations!V413</f>
        <v>0.21159067129049974</v>
      </c>
      <c r="AB440" s="57">
        <f>Calculations!AH413</f>
        <v>0</v>
      </c>
      <c r="AC440" s="56">
        <f>Calculations!AI413</f>
        <v>0</v>
      </c>
      <c r="AD440" s="56" t="s">
        <v>66</v>
      </c>
      <c r="AE440" s="58" t="s">
        <v>53</v>
      </c>
      <c r="AF440" s="39" t="s">
        <v>974</v>
      </c>
      <c r="AG440" s="59" t="s">
        <v>973</v>
      </c>
      <c r="AH440" s="59" t="s">
        <v>967</v>
      </c>
      <c r="AI440" s="69" t="s">
        <v>1388</v>
      </c>
      <c r="AJ440" s="74" t="s">
        <v>1277</v>
      </c>
    </row>
    <row r="441" spans="2:36" ht="66" x14ac:dyDescent="0.25">
      <c r="B441" s="19" t="str">
        <f>Calculations!A414</f>
        <v>CfS23-24308</v>
      </c>
      <c r="C441" s="39" t="str">
        <f>Calculations!B414</f>
        <v>Land at St Ives Road, Oldhurst</v>
      </c>
      <c r="D441" s="39" t="str">
        <f>Calculations!C414</f>
        <v>Residential</v>
      </c>
      <c r="E441" s="55">
        <f>Calculations!D414</f>
        <v>3.14784041169208</v>
      </c>
      <c r="F441" s="55">
        <f>Calculations!H414</f>
        <v>3.14784041169208</v>
      </c>
      <c r="G441" s="56">
        <f>Calculations!L414</f>
        <v>100</v>
      </c>
      <c r="H441" s="55">
        <f>Calculations!G414</f>
        <v>0</v>
      </c>
      <c r="I441" s="56">
        <f>Calculations!K414</f>
        <v>0</v>
      </c>
      <c r="J441" s="55">
        <f>Calculations!F414</f>
        <v>0</v>
      </c>
      <c r="K441" s="56">
        <f>Calculations!J414</f>
        <v>0</v>
      </c>
      <c r="L441" s="55">
        <f>Calculations!E414</f>
        <v>0</v>
      </c>
      <c r="M441" s="56">
        <f>Calculations!I414</f>
        <v>0</v>
      </c>
      <c r="N441" s="55">
        <f>Calculations!Q414</f>
        <v>0.59273481524862182</v>
      </c>
      <c r="O441" s="56">
        <f>Calculations!V414</f>
        <v>18.829887723882578</v>
      </c>
      <c r="P441" s="55">
        <f>Calculations!O414</f>
        <v>0.39231330127358388</v>
      </c>
      <c r="Q441" s="56">
        <f>Calculations!T414</f>
        <v>12.46293490027028</v>
      </c>
      <c r="R441" s="55">
        <f>Calculations!M414</f>
        <v>0.29898135295984901</v>
      </c>
      <c r="S441" s="56">
        <f>Calculations!R414</f>
        <v>9.4979831839421482</v>
      </c>
      <c r="T441" s="57">
        <f>Calculations!AA414</f>
        <v>0</v>
      </c>
      <c r="U441" s="56">
        <f>Calculations!AB414</f>
        <v>0</v>
      </c>
      <c r="V441" s="57">
        <f>Calculations!AC414</f>
        <v>0</v>
      </c>
      <c r="W441" s="56">
        <f>Calculations!AD414</f>
        <v>0</v>
      </c>
      <c r="X441" s="57">
        <f>Calculations!AE414</f>
        <v>0</v>
      </c>
      <c r="Y441" s="56">
        <f>Calculations!AF414</f>
        <v>0</v>
      </c>
      <c r="Z441" s="55">
        <f>Calculations!Q414</f>
        <v>0.59273481524862182</v>
      </c>
      <c r="AA441" s="56">
        <f>Calculations!V414</f>
        <v>18.829887723882578</v>
      </c>
      <c r="AB441" s="57">
        <f>Calculations!AH414</f>
        <v>0</v>
      </c>
      <c r="AC441" s="56">
        <f>Calculations!AI414</f>
        <v>0</v>
      </c>
      <c r="AD441" s="56" t="s">
        <v>64</v>
      </c>
      <c r="AE441" s="58" t="s">
        <v>53</v>
      </c>
      <c r="AF441" s="39" t="s">
        <v>974</v>
      </c>
      <c r="AG441" s="59" t="s">
        <v>966</v>
      </c>
      <c r="AH441" s="59" t="s">
        <v>967</v>
      </c>
      <c r="AI441" s="69" t="s">
        <v>1152</v>
      </c>
      <c r="AJ441" s="69" t="s">
        <v>1277</v>
      </c>
    </row>
    <row r="442" spans="2:36" ht="184.8" x14ac:dyDescent="0.25">
      <c r="B442" s="41" t="str">
        <f>Calculations!A415</f>
        <v>CfS23-24309</v>
      </c>
      <c r="C442" s="49" t="str">
        <f>Calculations!B415</f>
        <v>Land North West of Needingworth, South of Station Road</v>
      </c>
      <c r="D442" s="49" t="str">
        <f>Calculations!C415</f>
        <v>Residential</v>
      </c>
      <c r="E442" s="50">
        <f>Calculations!D415</f>
        <v>24.031240550983199</v>
      </c>
      <c r="F442" s="50">
        <f>Calculations!H415</f>
        <v>20.933154777250486</v>
      </c>
      <c r="G442" s="51">
        <f>Calculations!L415</f>
        <v>87.10809054089404</v>
      </c>
      <c r="H442" s="50">
        <f>Calculations!G415</f>
        <v>2.2761992104347</v>
      </c>
      <c r="I442" s="51">
        <f>Calculations!K415</f>
        <v>9.4718339887849563</v>
      </c>
      <c r="J442" s="50">
        <f>Calculations!F415</f>
        <v>0.82188656329801302</v>
      </c>
      <c r="K442" s="51">
        <f>Calculations!J415</f>
        <v>3.4200754703210143</v>
      </c>
      <c r="L442" s="50">
        <f>Calculations!E415</f>
        <v>0</v>
      </c>
      <c r="M442" s="51">
        <f>Calculations!I415</f>
        <v>0</v>
      </c>
      <c r="N442" s="50">
        <f>Calculations!Q415</f>
        <v>3.8096496018621986</v>
      </c>
      <c r="O442" s="51">
        <f>Calculations!V415</f>
        <v>15.8529044465261</v>
      </c>
      <c r="P442" s="50">
        <f>Calculations!O415</f>
        <v>2.4415668134232189</v>
      </c>
      <c r="Q442" s="51">
        <f>Calculations!T415</f>
        <v>10.159969928490963</v>
      </c>
      <c r="R442" s="50">
        <f>Calculations!M415</f>
        <v>1.69313237913045</v>
      </c>
      <c r="S442" s="51">
        <f>Calculations!R415</f>
        <v>7.045547130779223</v>
      </c>
      <c r="T442" s="52">
        <f>Calculations!AA415</f>
        <v>0</v>
      </c>
      <c r="U442" s="51">
        <f>Calculations!AB415</f>
        <v>0</v>
      </c>
      <c r="V442" s="52">
        <f>Calculations!AC415</f>
        <v>1.09883726408351</v>
      </c>
      <c r="W442" s="51">
        <f>Calculations!AD415</f>
        <v>4.5725365769290383</v>
      </c>
      <c r="X442" s="52">
        <f>Calculations!AE415</f>
        <v>0.54900659670791896</v>
      </c>
      <c r="Y442" s="51">
        <f>Calculations!AF415</f>
        <v>2.2845537064271833</v>
      </c>
      <c r="Z442" s="50">
        <f>Calculations!Q415</f>
        <v>3.8096496018621986</v>
      </c>
      <c r="AA442" s="51">
        <f>Calculations!V415</f>
        <v>15.8529044465261</v>
      </c>
      <c r="AB442" s="52">
        <f>Calculations!AH415</f>
        <v>0</v>
      </c>
      <c r="AC442" s="51">
        <f>Calculations!AI415</f>
        <v>0</v>
      </c>
      <c r="AD442" s="51" t="s">
        <v>66</v>
      </c>
      <c r="AE442" s="53" t="s">
        <v>53</v>
      </c>
      <c r="AF442" s="49" t="s">
        <v>974</v>
      </c>
      <c r="AG442" s="54" t="s">
        <v>987</v>
      </c>
      <c r="AH442" s="54" t="s">
        <v>964</v>
      </c>
      <c r="AI442" s="95" t="s">
        <v>1266</v>
      </c>
      <c r="AJ442" s="95" t="s">
        <v>1389</v>
      </c>
    </row>
    <row r="443" spans="2:36" ht="105.6" x14ac:dyDescent="0.25">
      <c r="B443" s="19" t="str">
        <f>Calculations!A416</f>
        <v>CfS23-24310</v>
      </c>
      <c r="C443" s="39" t="str">
        <f>Calculations!B416</f>
        <v>Land at Manor Farm, Kings Ripton</v>
      </c>
      <c r="D443" s="39" t="str">
        <f>Calculations!C416</f>
        <v>Residential</v>
      </c>
      <c r="E443" s="55">
        <f>Calculations!D416</f>
        <v>0.59616983657106704</v>
      </c>
      <c r="F443" s="55">
        <f>Calculations!H416</f>
        <v>0.59616983657106704</v>
      </c>
      <c r="G443" s="56">
        <f>Calculations!L416</f>
        <v>100</v>
      </c>
      <c r="H443" s="55">
        <f>Calculations!G416</f>
        <v>0</v>
      </c>
      <c r="I443" s="56">
        <f>Calculations!K416</f>
        <v>0</v>
      </c>
      <c r="J443" s="55">
        <f>Calculations!F416</f>
        <v>0</v>
      </c>
      <c r="K443" s="56">
        <f>Calculations!J416</f>
        <v>0</v>
      </c>
      <c r="L443" s="55">
        <f>Calculations!E416</f>
        <v>0</v>
      </c>
      <c r="M443" s="56">
        <f>Calculations!I416</f>
        <v>0</v>
      </c>
      <c r="N443" s="55">
        <f>Calculations!Q416</f>
        <v>5.1220858588471231E-2</v>
      </c>
      <c r="O443" s="56">
        <f>Calculations!V416</f>
        <v>8.5916555059332325</v>
      </c>
      <c r="P443" s="55">
        <f>Calculations!O416</f>
        <v>3.6814991819678032E-2</v>
      </c>
      <c r="Q443" s="56">
        <f>Calculations!T416</f>
        <v>6.1752523461138686</v>
      </c>
      <c r="R443" s="55">
        <f>Calculations!M416</f>
        <v>3.2013036247831701E-2</v>
      </c>
      <c r="S443" s="56">
        <f>Calculations!R416</f>
        <v>5.3697846291516553</v>
      </c>
      <c r="T443" s="57">
        <f>Calculations!AA416</f>
        <v>0</v>
      </c>
      <c r="U443" s="56">
        <f>Calculations!AB416</f>
        <v>0</v>
      </c>
      <c r="V443" s="57">
        <f>Calculations!AC416</f>
        <v>0</v>
      </c>
      <c r="W443" s="56">
        <f>Calculations!AD416</f>
        <v>0</v>
      </c>
      <c r="X443" s="57">
        <f>Calculations!AE416</f>
        <v>0</v>
      </c>
      <c r="Y443" s="56">
        <f>Calculations!AF416</f>
        <v>0</v>
      </c>
      <c r="Z443" s="55">
        <f>Calculations!Q416</f>
        <v>5.1220858588471231E-2</v>
      </c>
      <c r="AA443" s="56">
        <f>Calculations!V416</f>
        <v>8.5916555059332325</v>
      </c>
      <c r="AB443" s="57">
        <f>Calculations!AH416</f>
        <v>0</v>
      </c>
      <c r="AC443" s="56">
        <f>Calculations!AI416</f>
        <v>0</v>
      </c>
      <c r="AD443" s="56" t="s">
        <v>64</v>
      </c>
      <c r="AE443" s="58" t="s">
        <v>53</v>
      </c>
      <c r="AF443" s="39" t="s">
        <v>974</v>
      </c>
      <c r="AG443" s="59" t="s">
        <v>966</v>
      </c>
      <c r="AH443" s="59" t="s">
        <v>967</v>
      </c>
      <c r="AI443" s="69" t="s">
        <v>1405</v>
      </c>
      <c r="AJ443" s="74" t="s">
        <v>1277</v>
      </c>
    </row>
    <row r="444" spans="2:36" ht="66" x14ac:dyDescent="0.25">
      <c r="B444" s="19" t="str">
        <f>Calculations!A417</f>
        <v>CfS23-24312</v>
      </c>
      <c r="C444" s="39" t="str">
        <f>Calculations!B417</f>
        <v>Land to the South of London Lane, Great Paxton</v>
      </c>
      <c r="D444" s="39" t="str">
        <f>Calculations!C417</f>
        <v>Residential</v>
      </c>
      <c r="E444" s="55">
        <f>Calculations!D417</f>
        <v>13.905515854726</v>
      </c>
      <c r="F444" s="55">
        <f>Calculations!H417</f>
        <v>13.757191819967531</v>
      </c>
      <c r="G444" s="56">
        <f>Calculations!L417</f>
        <v>98.93334388807979</v>
      </c>
      <c r="H444" s="55">
        <f>Calculations!G417</f>
        <v>7.6651699116155395E-2</v>
      </c>
      <c r="I444" s="56">
        <f>Calculations!K417</f>
        <v>0.55123233051511822</v>
      </c>
      <c r="J444" s="55">
        <f>Calculations!F417</f>
        <v>2.7660006836551401E-3</v>
      </c>
      <c r="K444" s="56">
        <f>Calculations!J417</f>
        <v>1.9891392110527657E-2</v>
      </c>
      <c r="L444" s="55">
        <f>Calculations!E417</f>
        <v>6.89063349586575E-2</v>
      </c>
      <c r="M444" s="56">
        <f>Calculations!I417</f>
        <v>0.49553238929455928</v>
      </c>
      <c r="N444" s="55">
        <f>Calculations!Q417</f>
        <v>1.0756758796033998</v>
      </c>
      <c r="O444" s="56">
        <f>Calculations!V417</f>
        <v>7.7356057182000555</v>
      </c>
      <c r="P444" s="55">
        <f>Calculations!O417</f>
        <v>0.53117462325516396</v>
      </c>
      <c r="Q444" s="56">
        <f>Calculations!T417</f>
        <v>3.819884345208497</v>
      </c>
      <c r="R444" s="55">
        <f>Calculations!M417</f>
        <v>0.30941446128915501</v>
      </c>
      <c r="S444" s="56">
        <f>Calculations!R417</f>
        <v>2.2251203372940376</v>
      </c>
      <c r="T444" s="57">
        <f>Calculations!AA417</f>
        <v>8.7353215191105795E-4</v>
      </c>
      <c r="U444" s="56">
        <f>Calculations!AB417</f>
        <v>6.2819111569613201E-3</v>
      </c>
      <c r="V444" s="57">
        <f>Calculations!AC417</f>
        <v>1.38723625087382E-2</v>
      </c>
      <c r="W444" s="56">
        <f>Calculations!AD417</f>
        <v>9.976158132978194E-2</v>
      </c>
      <c r="X444" s="57">
        <f>Calculations!AE417</f>
        <v>0.41116468019143398</v>
      </c>
      <c r="Y444" s="56">
        <f>Calculations!AF417</f>
        <v>2.9568459342822111</v>
      </c>
      <c r="Z444" s="55">
        <f>Calculations!Q417</f>
        <v>1.0756758796033998</v>
      </c>
      <c r="AA444" s="56">
        <f>Calculations!V417</f>
        <v>7.7356057182000555</v>
      </c>
      <c r="AB444" s="57">
        <f>Calculations!AH417</f>
        <v>8.7500182812559002E-2</v>
      </c>
      <c r="AC444" s="56">
        <f>Calculations!AI417</f>
        <v>0.62924801730976954</v>
      </c>
      <c r="AD444" s="56" t="s">
        <v>64</v>
      </c>
      <c r="AE444" s="58" t="s">
        <v>53</v>
      </c>
      <c r="AF444" s="39" t="s">
        <v>978</v>
      </c>
      <c r="AG444" s="59" t="s">
        <v>956</v>
      </c>
      <c r="AH444" s="59" t="s">
        <v>996</v>
      </c>
      <c r="AI444" s="45" t="s">
        <v>1153</v>
      </c>
      <c r="AJ444" s="69" t="s">
        <v>1277</v>
      </c>
    </row>
    <row r="445" spans="2:36" ht="66" x14ac:dyDescent="0.25">
      <c r="B445" s="19" t="str">
        <f>Calculations!A418</f>
        <v>CfS23-24314</v>
      </c>
      <c r="C445" s="39" t="str">
        <f>Calculations!B418</f>
        <v>Land to the East of Paxton Hill, Great Paxton</v>
      </c>
      <c r="D445" s="39" t="str">
        <f>Calculations!C418</f>
        <v>Mixed Use</v>
      </c>
      <c r="E445" s="55">
        <f>Calculations!D418</f>
        <v>90.491752269803598</v>
      </c>
      <c r="F445" s="55">
        <f>Calculations!H418</f>
        <v>89.559843665220626</v>
      </c>
      <c r="G445" s="56">
        <f>Calculations!L418</f>
        <v>98.970172881828546</v>
      </c>
      <c r="H445" s="55">
        <f>Calculations!G418</f>
        <v>0.32380660419525498</v>
      </c>
      <c r="I445" s="56">
        <f>Calculations!K418</f>
        <v>0.35782996358587116</v>
      </c>
      <c r="J445" s="55">
        <f>Calculations!F418</f>
        <v>4.6974664408684398E-2</v>
      </c>
      <c r="K445" s="56">
        <f>Calculations!J418</f>
        <v>5.191043739392754E-2</v>
      </c>
      <c r="L445" s="55">
        <f>Calculations!E418</f>
        <v>0.56112733597904296</v>
      </c>
      <c r="M445" s="56">
        <f>Calculations!I418</f>
        <v>0.62008671719166919</v>
      </c>
      <c r="N445" s="55">
        <f>Calculations!Q418</f>
        <v>3.612970694633062</v>
      </c>
      <c r="O445" s="56">
        <f>Calculations!V418</f>
        <v>3.9925966776075814</v>
      </c>
      <c r="P445" s="55">
        <f>Calculations!O418</f>
        <v>1.164974501578802</v>
      </c>
      <c r="Q445" s="56">
        <f>Calculations!T418</f>
        <v>1.2873819683648065</v>
      </c>
      <c r="R445" s="55">
        <f>Calculations!M418</f>
        <v>0.43021778218775902</v>
      </c>
      <c r="S445" s="56">
        <f>Calculations!R418</f>
        <v>0.47542209250745099</v>
      </c>
      <c r="T445" s="57">
        <f>Calculations!AA418</f>
        <v>2.4732272872194799E-2</v>
      </c>
      <c r="U445" s="56">
        <f>Calculations!AB418</f>
        <v>2.7330969123522841E-2</v>
      </c>
      <c r="V445" s="57">
        <f>Calculations!AC418</f>
        <v>0.15598044539616801</v>
      </c>
      <c r="W445" s="56">
        <f>Calculations!AD418</f>
        <v>0.17236979225588217</v>
      </c>
      <c r="X445" s="57">
        <f>Calculations!AE418</f>
        <v>0.80020822027128802</v>
      </c>
      <c r="Y445" s="56">
        <f>Calculations!AF418</f>
        <v>0.88428856796301802</v>
      </c>
      <c r="Z445" s="55">
        <f>Calculations!Q418</f>
        <v>3.612970694633062</v>
      </c>
      <c r="AA445" s="56">
        <f>Calculations!V418</f>
        <v>3.9925966776075814</v>
      </c>
      <c r="AB445" s="57">
        <f>Calculations!AH418</f>
        <v>4.1571678137581301E-3</v>
      </c>
      <c r="AC445" s="56">
        <f>Calculations!AI418</f>
        <v>4.5939742678022437E-3</v>
      </c>
      <c r="AD445" s="56" t="s">
        <v>64</v>
      </c>
      <c r="AE445" s="58" t="s">
        <v>53</v>
      </c>
      <c r="AF445" s="39" t="s">
        <v>978</v>
      </c>
      <c r="AG445" s="59" t="s">
        <v>956</v>
      </c>
      <c r="AH445" s="59" t="s">
        <v>996</v>
      </c>
      <c r="AI445" s="45" t="s">
        <v>1154</v>
      </c>
      <c r="AJ445" s="69" t="s">
        <v>1277</v>
      </c>
    </row>
    <row r="446" spans="2:36" ht="132" x14ac:dyDescent="0.25">
      <c r="B446" s="19" t="str">
        <f>Calculations!A419</f>
        <v>CfS23-24316</v>
      </c>
      <c r="C446" s="39" t="str">
        <f>Calculations!B419</f>
        <v>Land at the former WATA Site, Hartford</v>
      </c>
      <c r="D446" s="39" t="str">
        <f>Calculations!C419</f>
        <v>Residential</v>
      </c>
      <c r="E446" s="55">
        <f>Calculations!D419</f>
        <v>1.9681063953768401</v>
      </c>
      <c r="F446" s="55">
        <f>Calculations!H419</f>
        <v>6.3223144650401686E-3</v>
      </c>
      <c r="G446" s="56">
        <f>Calculations!L419</f>
        <v>0.32123844929783957</v>
      </c>
      <c r="H446" s="55">
        <f>Calculations!G419</f>
        <v>1.9617840809117999</v>
      </c>
      <c r="I446" s="56">
        <f>Calculations!K419</f>
        <v>99.678761550702148</v>
      </c>
      <c r="J446" s="55">
        <f>Calculations!F419</f>
        <v>0</v>
      </c>
      <c r="K446" s="56">
        <f>Calculations!J419</f>
        <v>0</v>
      </c>
      <c r="L446" s="55">
        <f>Calculations!E419</f>
        <v>0</v>
      </c>
      <c r="M446" s="56">
        <f>Calculations!I419</f>
        <v>0</v>
      </c>
      <c r="N446" s="55">
        <f>Calculations!Q419</f>
        <v>0.7761066028292668</v>
      </c>
      <c r="O446" s="56">
        <f>Calculations!V419</f>
        <v>39.434179201509231</v>
      </c>
      <c r="P446" s="55">
        <f>Calculations!O419</f>
        <v>8.4036880589571858E-2</v>
      </c>
      <c r="Q446" s="56">
        <f>Calculations!T419</f>
        <v>4.2699358523999429</v>
      </c>
      <c r="R446" s="55">
        <f>Calculations!M419</f>
        <v>5.3099938946106701E-4</v>
      </c>
      <c r="S446" s="56">
        <f>Calculations!R419</f>
        <v>2.698021767056932E-2</v>
      </c>
      <c r="T446" s="57">
        <f>Calculations!AA419</f>
        <v>0</v>
      </c>
      <c r="U446" s="56">
        <f>Calculations!AB419</f>
        <v>0</v>
      </c>
      <c r="V446" s="57">
        <f>Calculations!AC419</f>
        <v>0</v>
      </c>
      <c r="W446" s="56">
        <f>Calculations!AD419</f>
        <v>0</v>
      </c>
      <c r="X446" s="57">
        <f>Calculations!AE419</f>
        <v>0</v>
      </c>
      <c r="Y446" s="56">
        <f>Calculations!AF419</f>
        <v>0</v>
      </c>
      <c r="Z446" s="55">
        <f>Calculations!Q419</f>
        <v>0.7761066028292668</v>
      </c>
      <c r="AA446" s="56">
        <f>Calculations!V419</f>
        <v>39.434179201509231</v>
      </c>
      <c r="AB446" s="57">
        <f>Calculations!AH419</f>
        <v>1.96247910336864</v>
      </c>
      <c r="AC446" s="56">
        <f>Calculations!AI419</f>
        <v>99.714075823267549</v>
      </c>
      <c r="AD446" s="56" t="s">
        <v>65</v>
      </c>
      <c r="AE446" s="58" t="s">
        <v>53</v>
      </c>
      <c r="AF446" s="39" t="s">
        <v>974</v>
      </c>
      <c r="AG446" s="59" t="s">
        <v>988</v>
      </c>
      <c r="AH446" s="59" t="s">
        <v>1004</v>
      </c>
      <c r="AI446" s="45" t="s">
        <v>1398</v>
      </c>
      <c r="AJ446" s="70" t="s">
        <v>1277</v>
      </c>
    </row>
    <row r="447" spans="2:36" ht="79.2" x14ac:dyDescent="0.25">
      <c r="B447" s="19" t="str">
        <f>Calculations!A420</f>
        <v>CfS23-24318</v>
      </c>
      <c r="C447" s="39" t="str">
        <f>Calculations!B420</f>
        <v>Land South of Thrapston Road / South East of Toll Bar Lane</v>
      </c>
      <c r="D447" s="39" t="str">
        <f>Calculations!C420</f>
        <v>Residential</v>
      </c>
      <c r="E447" s="55">
        <f>Calculations!D420</f>
        <v>0.77224088681451897</v>
      </c>
      <c r="F447" s="55">
        <f>Calculations!H420</f>
        <v>0.77224088681451897</v>
      </c>
      <c r="G447" s="56">
        <f>Calculations!L420</f>
        <v>100</v>
      </c>
      <c r="H447" s="55">
        <f>Calculations!G420</f>
        <v>0</v>
      </c>
      <c r="I447" s="56">
        <f>Calculations!K420</f>
        <v>0</v>
      </c>
      <c r="J447" s="55">
        <f>Calculations!F420</f>
        <v>0</v>
      </c>
      <c r="K447" s="56">
        <f>Calculations!J420</f>
        <v>0</v>
      </c>
      <c r="L447" s="55">
        <f>Calculations!E420</f>
        <v>0</v>
      </c>
      <c r="M447" s="56">
        <f>Calculations!I420</f>
        <v>0</v>
      </c>
      <c r="N447" s="55">
        <f>Calculations!Q420</f>
        <v>6.0145141880835515E-2</v>
      </c>
      <c r="O447" s="56">
        <f>Calculations!V420</f>
        <v>7.7883912789095175</v>
      </c>
      <c r="P447" s="55">
        <f>Calculations!O420</f>
        <v>1.432039115264341E-2</v>
      </c>
      <c r="Q447" s="56">
        <f>Calculations!T420</f>
        <v>1.8543943214033627</v>
      </c>
      <c r="R447" s="55">
        <f>Calculations!M420</f>
        <v>3.8166829930480102E-3</v>
      </c>
      <c r="S447" s="56">
        <f>Calculations!R420</f>
        <v>0.49423477288178375</v>
      </c>
      <c r="T447" s="57">
        <f>Calculations!AA420</f>
        <v>0</v>
      </c>
      <c r="U447" s="56">
        <f>Calculations!AB420</f>
        <v>0</v>
      </c>
      <c r="V447" s="57">
        <f>Calculations!AC420</f>
        <v>0</v>
      </c>
      <c r="W447" s="56">
        <f>Calculations!AD420</f>
        <v>0</v>
      </c>
      <c r="X447" s="57">
        <f>Calculations!AE420</f>
        <v>0</v>
      </c>
      <c r="Y447" s="56">
        <f>Calculations!AF420</f>
        <v>0</v>
      </c>
      <c r="Z447" s="55">
        <f>Calculations!Q420</f>
        <v>6.0145141880835515E-2</v>
      </c>
      <c r="AA447" s="56">
        <f>Calculations!V420</f>
        <v>7.7883912789095175</v>
      </c>
      <c r="AB447" s="57">
        <f>Calculations!AH420</f>
        <v>0</v>
      </c>
      <c r="AC447" s="56">
        <f>Calculations!AI420</f>
        <v>0</v>
      </c>
      <c r="AD447" s="56" t="s">
        <v>64</v>
      </c>
      <c r="AE447" s="58" t="s">
        <v>53</v>
      </c>
      <c r="AF447" s="39" t="s">
        <v>974</v>
      </c>
      <c r="AG447" s="59" t="s">
        <v>966</v>
      </c>
      <c r="AH447" s="59" t="s">
        <v>967</v>
      </c>
      <c r="AI447" s="45" t="s">
        <v>1155</v>
      </c>
      <c r="AJ447" s="69" t="s">
        <v>1277</v>
      </c>
    </row>
    <row r="448" spans="2:36" ht="118.8" x14ac:dyDescent="0.25">
      <c r="B448" s="19" t="str">
        <f>Calculations!A421</f>
        <v>CfS23-24319</v>
      </c>
      <c r="C448" s="39" t="str">
        <f>Calculations!B421</f>
        <v>Stonely Grange, South of Easton Road - plot 1</v>
      </c>
      <c r="D448" s="39" t="str">
        <f>Calculations!C421</f>
        <v>Residential</v>
      </c>
      <c r="E448" s="55">
        <f>Calculations!D421</f>
        <v>0.28136883427503001</v>
      </c>
      <c r="F448" s="55">
        <f>Calculations!H421</f>
        <v>0.28136883427503001</v>
      </c>
      <c r="G448" s="56">
        <f>Calculations!L421</f>
        <v>100</v>
      </c>
      <c r="H448" s="55">
        <f>Calculations!G421</f>
        <v>0</v>
      </c>
      <c r="I448" s="56">
        <f>Calculations!K421</f>
        <v>0</v>
      </c>
      <c r="J448" s="55">
        <f>Calculations!F421</f>
        <v>0</v>
      </c>
      <c r="K448" s="56">
        <f>Calculations!J421</f>
        <v>0</v>
      </c>
      <c r="L448" s="55">
        <f>Calculations!E421</f>
        <v>0</v>
      </c>
      <c r="M448" s="56">
        <f>Calculations!I421</f>
        <v>0</v>
      </c>
      <c r="N448" s="55">
        <f>Calculations!Q421</f>
        <v>7.7263581915920504E-2</v>
      </c>
      <c r="O448" s="56">
        <f>Calculations!V421</f>
        <v>27.459893386912054</v>
      </c>
      <c r="P448" s="55">
        <f>Calculations!O421</f>
        <v>5.7420786774647896E-2</v>
      </c>
      <c r="Q448" s="56">
        <f>Calculations!T421</f>
        <v>20.407657060739258</v>
      </c>
      <c r="R448" s="55">
        <f>Calculations!M421</f>
        <v>4.5098627091724297E-2</v>
      </c>
      <c r="S448" s="56">
        <f>Calculations!R421</f>
        <v>16.028295105221808</v>
      </c>
      <c r="T448" s="57">
        <f>Calculations!AA421</f>
        <v>0</v>
      </c>
      <c r="U448" s="56">
        <f>Calculations!AB421</f>
        <v>0</v>
      </c>
      <c r="V448" s="57">
        <f>Calculations!AC421</f>
        <v>0</v>
      </c>
      <c r="W448" s="56">
        <f>Calculations!AD421</f>
        <v>0</v>
      </c>
      <c r="X448" s="57">
        <f>Calculations!AE421</f>
        <v>0</v>
      </c>
      <c r="Y448" s="56">
        <f>Calculations!AF421</f>
        <v>0</v>
      </c>
      <c r="Z448" s="55">
        <f>Calculations!Q421</f>
        <v>7.7263581915920504E-2</v>
      </c>
      <c r="AA448" s="56">
        <f>Calculations!V421</f>
        <v>27.459893386912054</v>
      </c>
      <c r="AB448" s="57">
        <f>Calculations!AH421</f>
        <v>0</v>
      </c>
      <c r="AC448" s="56">
        <f>Calculations!AI421</f>
        <v>0</v>
      </c>
      <c r="AD448" s="56" t="s">
        <v>64</v>
      </c>
      <c r="AE448" s="58" t="s">
        <v>53</v>
      </c>
      <c r="AF448" s="39" t="s">
        <v>974</v>
      </c>
      <c r="AG448" s="59" t="s">
        <v>966</v>
      </c>
      <c r="AH448" s="59" t="s">
        <v>967</v>
      </c>
      <c r="AI448" s="69" t="s">
        <v>1401</v>
      </c>
      <c r="AJ448" s="73" t="s">
        <v>1277</v>
      </c>
    </row>
    <row r="449" spans="2:36" ht="39.6" x14ac:dyDescent="0.25">
      <c r="B449" s="19" t="str">
        <f>Calculations!A422</f>
        <v>CfS23-24320</v>
      </c>
      <c r="C449" s="39" t="str">
        <f>Calculations!B422</f>
        <v>Stonely Grange, South of Easton Road - plot 2</v>
      </c>
      <c r="D449" s="39" t="str">
        <f>Calculations!C422</f>
        <v>Residential</v>
      </c>
      <c r="E449" s="55">
        <f>Calculations!D422</f>
        <v>0.239644287380576</v>
      </c>
      <c r="F449" s="55">
        <f>Calculations!H422</f>
        <v>0.239644287380576</v>
      </c>
      <c r="G449" s="56">
        <f>Calculations!L422</f>
        <v>100</v>
      </c>
      <c r="H449" s="55">
        <f>Calculations!G422</f>
        <v>0</v>
      </c>
      <c r="I449" s="56">
        <f>Calculations!K422</f>
        <v>0</v>
      </c>
      <c r="J449" s="55">
        <f>Calculations!F422</f>
        <v>0</v>
      </c>
      <c r="K449" s="56">
        <f>Calculations!J422</f>
        <v>0</v>
      </c>
      <c r="L449" s="55">
        <f>Calculations!E422</f>
        <v>0</v>
      </c>
      <c r="M449" s="56">
        <f>Calculations!I422</f>
        <v>0</v>
      </c>
      <c r="N449" s="55">
        <f>Calculations!Q422</f>
        <v>1.9892579255174399E-3</v>
      </c>
      <c r="O449" s="56">
        <f>Calculations!V422</f>
        <v>0.83008777186427352</v>
      </c>
      <c r="P449" s="55">
        <f>Calculations!O422</f>
        <v>0</v>
      </c>
      <c r="Q449" s="56">
        <f>Calculations!T422</f>
        <v>0</v>
      </c>
      <c r="R449" s="55">
        <f>Calculations!M422</f>
        <v>0</v>
      </c>
      <c r="S449" s="56">
        <f>Calculations!R422</f>
        <v>0</v>
      </c>
      <c r="T449" s="57">
        <f>Calculations!AA422</f>
        <v>0</v>
      </c>
      <c r="U449" s="56">
        <f>Calculations!AB422</f>
        <v>0</v>
      </c>
      <c r="V449" s="57">
        <f>Calculations!AC422</f>
        <v>0</v>
      </c>
      <c r="W449" s="56">
        <f>Calculations!AD422</f>
        <v>0</v>
      </c>
      <c r="X449" s="57">
        <f>Calculations!AE422</f>
        <v>0</v>
      </c>
      <c r="Y449" s="56">
        <f>Calculations!AF422</f>
        <v>0</v>
      </c>
      <c r="Z449" s="55">
        <f>Calculations!Q422</f>
        <v>1.9892579255174399E-3</v>
      </c>
      <c r="AA449" s="56">
        <f>Calculations!V422</f>
        <v>0.83008777186427352</v>
      </c>
      <c r="AB449" s="57">
        <f>Calculations!AH422</f>
        <v>0</v>
      </c>
      <c r="AC449" s="56">
        <f>Calculations!AI422</f>
        <v>0</v>
      </c>
      <c r="AD449" s="56" t="s">
        <v>64</v>
      </c>
      <c r="AE449" s="58" t="s">
        <v>53</v>
      </c>
      <c r="AF449" s="39" t="s">
        <v>974</v>
      </c>
      <c r="AG449" s="59" t="s">
        <v>971</v>
      </c>
      <c r="AH449" s="59" t="s">
        <v>967</v>
      </c>
      <c r="AI449" s="45" t="s">
        <v>1017</v>
      </c>
      <c r="AJ449" s="69" t="s">
        <v>1277</v>
      </c>
    </row>
    <row r="450" spans="2:36" ht="92.4" x14ac:dyDescent="0.25">
      <c r="B450" s="19" t="str">
        <f>Calculations!A423</f>
        <v>CfS23-24321</v>
      </c>
      <c r="C450" s="39" t="str">
        <f>Calculations!B423</f>
        <v>Land South of The Highway, Great Staughton</v>
      </c>
      <c r="D450" s="39" t="str">
        <f>Calculations!C423</f>
        <v>Residential</v>
      </c>
      <c r="E450" s="55">
        <f>Calculations!D423</f>
        <v>0.20924204641848301</v>
      </c>
      <c r="F450" s="55">
        <f>Calculations!H423</f>
        <v>4.2160104811973824E-3</v>
      </c>
      <c r="G450" s="56">
        <f>Calculations!L423</f>
        <v>2.0148964098570241</v>
      </c>
      <c r="H450" s="55">
        <f>Calculations!G423</f>
        <v>0</v>
      </c>
      <c r="I450" s="56">
        <f>Calculations!K423</f>
        <v>0</v>
      </c>
      <c r="J450" s="55">
        <f>Calculations!F423</f>
        <v>1.1730749104463E-4</v>
      </c>
      <c r="K450" s="56">
        <f>Calculations!J423</f>
        <v>5.6063058573808638E-2</v>
      </c>
      <c r="L450" s="55">
        <f>Calculations!E423</f>
        <v>0.204908728446241</v>
      </c>
      <c r="M450" s="56">
        <f>Calculations!I423</f>
        <v>97.929040531569171</v>
      </c>
      <c r="N450" s="55">
        <f>Calculations!Q423</f>
        <v>6.4111759830788873E-2</v>
      </c>
      <c r="O450" s="56">
        <f>Calculations!V423</f>
        <v>30.639998474573165</v>
      </c>
      <c r="P450" s="55">
        <f>Calculations!O423</f>
        <v>2.5445908476705071E-2</v>
      </c>
      <c r="Q450" s="56">
        <f>Calculations!T423</f>
        <v>12.160991976638091</v>
      </c>
      <c r="R450" s="55">
        <f>Calculations!M423</f>
        <v>9.6046206253289704E-3</v>
      </c>
      <c r="S450" s="56">
        <f>Calculations!R423</f>
        <v>4.5901962773389142</v>
      </c>
      <c r="T450" s="57">
        <f>Calculations!AA423</f>
        <v>1.1730749104463E-4</v>
      </c>
      <c r="U450" s="56">
        <f>Calculations!AB423</f>
        <v>5.6063058573808638E-2</v>
      </c>
      <c r="V450" s="57">
        <f>Calculations!AC423</f>
        <v>0</v>
      </c>
      <c r="W450" s="56">
        <f>Calculations!AD423</f>
        <v>0</v>
      </c>
      <c r="X450" s="57">
        <f>Calculations!AE423</f>
        <v>7.5352781234483699E-3</v>
      </c>
      <c r="Y450" s="56">
        <f>Calculations!AF423</f>
        <v>3.6012255913316067</v>
      </c>
      <c r="Z450" s="55">
        <f>Calculations!Q423</f>
        <v>6.4111759830788873E-2</v>
      </c>
      <c r="AA450" s="56">
        <f>Calculations!V423</f>
        <v>30.639998474573165</v>
      </c>
      <c r="AB450" s="57">
        <f>Calculations!AH423</f>
        <v>0</v>
      </c>
      <c r="AC450" s="56">
        <f>Calculations!AI423</f>
        <v>0</v>
      </c>
      <c r="AD450" s="56" t="s">
        <v>65</v>
      </c>
      <c r="AE450" s="58" t="s">
        <v>53</v>
      </c>
      <c r="AF450" s="39" t="s">
        <v>978</v>
      </c>
      <c r="AG450" s="59" t="s">
        <v>959</v>
      </c>
      <c r="AH450" s="59" t="s">
        <v>996</v>
      </c>
      <c r="AI450" s="45" t="s">
        <v>1156</v>
      </c>
      <c r="AJ450" s="69" t="s">
        <v>1277</v>
      </c>
    </row>
    <row r="451" spans="2:36" ht="92.4" x14ac:dyDescent="0.25">
      <c r="B451" s="19" t="str">
        <f>Calculations!A424</f>
        <v>CfS23-24322</v>
      </c>
      <c r="C451" s="39" t="str">
        <f>Calculations!B424</f>
        <v>Land to the South of High Street, Spaldwick</v>
      </c>
      <c r="D451" s="39" t="str">
        <f>Calculations!C424</f>
        <v>Residential</v>
      </c>
      <c r="E451" s="55">
        <f>Calculations!D424</f>
        <v>0.82504851779196897</v>
      </c>
      <c r="F451" s="55">
        <f>Calculations!H424</f>
        <v>0.15221645670423695</v>
      </c>
      <c r="G451" s="56">
        <f>Calculations!L424</f>
        <v>18.449394601859936</v>
      </c>
      <c r="H451" s="55">
        <f>Calculations!G424</f>
        <v>0.300526238447685</v>
      </c>
      <c r="I451" s="56">
        <f>Calculations!K424</f>
        <v>36.425280691609089</v>
      </c>
      <c r="J451" s="55">
        <f>Calculations!F424</f>
        <v>0.37230582264004702</v>
      </c>
      <c r="K451" s="56">
        <f>Calculations!J424</f>
        <v>45.125324706530975</v>
      </c>
      <c r="L451" s="55">
        <f>Calculations!E424</f>
        <v>0</v>
      </c>
      <c r="M451" s="56">
        <f>Calculations!I424</f>
        <v>0</v>
      </c>
      <c r="N451" s="55">
        <f>Calculations!Q424</f>
        <v>0.66485035890137201</v>
      </c>
      <c r="O451" s="56">
        <f>Calculations!V424</f>
        <v>80.583183238808033</v>
      </c>
      <c r="P451" s="55">
        <f>Calculations!O424</f>
        <v>0.42900472853250804</v>
      </c>
      <c r="Q451" s="56">
        <f>Calculations!T424</f>
        <v>51.997515210454445</v>
      </c>
      <c r="R451" s="55">
        <f>Calculations!M424</f>
        <v>0.28862064084485001</v>
      </c>
      <c r="S451" s="56">
        <f>Calculations!R424</f>
        <v>34.982262814951689</v>
      </c>
      <c r="T451" s="57">
        <f>Calculations!AA424</f>
        <v>0</v>
      </c>
      <c r="U451" s="56">
        <f>Calculations!AB424</f>
        <v>0</v>
      </c>
      <c r="V451" s="57">
        <f>Calculations!AC424</f>
        <v>0.13230914630212301</v>
      </c>
      <c r="W451" s="56">
        <f>Calculations!AD424</f>
        <v>16.036529179667465</v>
      </c>
      <c r="X451" s="57">
        <f>Calculations!AE424</f>
        <v>2.4011592659226098E-3</v>
      </c>
      <c r="Y451" s="56">
        <f>Calculations!AF424</f>
        <v>0.29103249253131169</v>
      </c>
      <c r="Z451" s="55">
        <f>Calculations!Q424</f>
        <v>0.66485035890137201</v>
      </c>
      <c r="AA451" s="56">
        <f>Calculations!V424</f>
        <v>80.583183238808033</v>
      </c>
      <c r="AB451" s="57">
        <f>Calculations!AH424</f>
        <v>0</v>
      </c>
      <c r="AC451" s="56">
        <f>Calculations!AI424</f>
        <v>0</v>
      </c>
      <c r="AD451" s="56" t="s">
        <v>64</v>
      </c>
      <c r="AE451" s="58" t="s">
        <v>53</v>
      </c>
      <c r="AF451" s="39" t="s">
        <v>974</v>
      </c>
      <c r="AG451" s="59" t="s">
        <v>986</v>
      </c>
      <c r="AH451" s="59" t="s">
        <v>964</v>
      </c>
      <c r="AI451" s="45" t="s">
        <v>1458</v>
      </c>
      <c r="AJ451" s="70" t="s">
        <v>1277</v>
      </c>
    </row>
    <row r="452" spans="2:36" ht="52.8" x14ac:dyDescent="0.25">
      <c r="B452" s="19" t="str">
        <f>Calculations!A425</f>
        <v>CfS23-244</v>
      </c>
      <c r="C452" s="39" t="str">
        <f>Calculations!B425</f>
        <v>South of Station Road, Holme</v>
      </c>
      <c r="D452" s="39" t="str">
        <f>Calculations!C425</f>
        <v>Mixed Use</v>
      </c>
      <c r="E452" s="55">
        <f>Calculations!D425</f>
        <v>4.0856755604035202</v>
      </c>
      <c r="F452" s="55">
        <f>Calculations!H425</f>
        <v>4.0856755604035202</v>
      </c>
      <c r="G452" s="56">
        <f>Calculations!L425</f>
        <v>100</v>
      </c>
      <c r="H452" s="55">
        <f>Calculations!G425</f>
        <v>0</v>
      </c>
      <c r="I452" s="56">
        <f>Calculations!K425</f>
        <v>0</v>
      </c>
      <c r="J452" s="55">
        <f>Calculations!F425</f>
        <v>0</v>
      </c>
      <c r="K452" s="56">
        <f>Calculations!J425</f>
        <v>0</v>
      </c>
      <c r="L452" s="55">
        <f>Calculations!E425</f>
        <v>0</v>
      </c>
      <c r="M452" s="56">
        <f>Calculations!I425</f>
        <v>0</v>
      </c>
      <c r="N452" s="55">
        <f>Calculations!Q425</f>
        <v>6.5736100501657999E-2</v>
      </c>
      <c r="O452" s="56">
        <f>Calculations!V425</f>
        <v>1.6089407866532994</v>
      </c>
      <c r="P452" s="55">
        <f>Calculations!O425</f>
        <v>1.36061223260243E-2</v>
      </c>
      <c r="Q452" s="56">
        <f>Calculations!T425</f>
        <v>0.33302013644667605</v>
      </c>
      <c r="R452" s="55">
        <f>Calculations!M425</f>
        <v>0</v>
      </c>
      <c r="S452" s="56">
        <f>Calculations!R425</f>
        <v>0</v>
      </c>
      <c r="T452" s="57">
        <f>Calculations!AA425</f>
        <v>0</v>
      </c>
      <c r="U452" s="56">
        <f>Calculations!AB425</f>
        <v>0</v>
      </c>
      <c r="V452" s="57">
        <f>Calculations!AC425</f>
        <v>0</v>
      </c>
      <c r="W452" s="56">
        <f>Calculations!AD425</f>
        <v>0</v>
      </c>
      <c r="X452" s="57">
        <f>Calculations!AE425</f>
        <v>0</v>
      </c>
      <c r="Y452" s="56">
        <f>Calculations!AF425</f>
        <v>0</v>
      </c>
      <c r="Z452" s="55">
        <f>Calculations!Q425</f>
        <v>6.5736100501657999E-2</v>
      </c>
      <c r="AA452" s="56">
        <f>Calculations!V425</f>
        <v>1.6089407866532994</v>
      </c>
      <c r="AB452" s="57">
        <f>Calculations!AH425</f>
        <v>0</v>
      </c>
      <c r="AC452" s="56">
        <f>Calculations!AI425</f>
        <v>0</v>
      </c>
      <c r="AD452" s="56" t="s">
        <v>64</v>
      </c>
      <c r="AE452" s="58" t="s">
        <v>53</v>
      </c>
      <c r="AF452" s="39" t="s">
        <v>974</v>
      </c>
      <c r="AG452" s="59" t="s">
        <v>966</v>
      </c>
      <c r="AH452" s="59" t="s">
        <v>967</v>
      </c>
      <c r="AI452" s="69" t="s">
        <v>1157</v>
      </c>
      <c r="AJ452" s="69" t="s">
        <v>1277</v>
      </c>
    </row>
    <row r="453" spans="2:36" ht="92.4" x14ac:dyDescent="0.25">
      <c r="B453" s="19" t="str">
        <f>Calculations!A426</f>
        <v>CfS23-2444</v>
      </c>
      <c r="C453" s="39" t="str">
        <f>Calculations!B426</f>
        <v>Land at Wykes Way off West End, Yaxley</v>
      </c>
      <c r="D453" s="39" t="str">
        <f>Calculations!C426</f>
        <v>Residential</v>
      </c>
      <c r="E453" s="55">
        <f>Calculations!D426</f>
        <v>2.2637588788598699</v>
      </c>
      <c r="F453" s="55">
        <f>Calculations!H426</f>
        <v>2.0447605412427805</v>
      </c>
      <c r="G453" s="56">
        <f>Calculations!L426</f>
        <v>90.325898236680274</v>
      </c>
      <c r="H453" s="55">
        <f>Calculations!G426</f>
        <v>6.8979447893760495E-2</v>
      </c>
      <c r="I453" s="56">
        <f>Calculations!K426</f>
        <v>3.047119926858183</v>
      </c>
      <c r="J453" s="55">
        <f>Calculations!F426</f>
        <v>0.124426313287457</v>
      </c>
      <c r="K453" s="56">
        <f>Calculations!J426</f>
        <v>5.4964472784364578</v>
      </c>
      <c r="L453" s="55">
        <f>Calculations!E426</f>
        <v>2.5592576435871799E-2</v>
      </c>
      <c r="M453" s="56">
        <f>Calculations!I426</f>
        <v>1.1305345580250739</v>
      </c>
      <c r="N453" s="55">
        <f>Calculations!Q426</f>
        <v>0.27674046272685549</v>
      </c>
      <c r="O453" s="56">
        <f>Calculations!V426</f>
        <v>12.224820642834292</v>
      </c>
      <c r="P453" s="55">
        <f>Calculations!O426</f>
        <v>7.6925685548050501E-2</v>
      </c>
      <c r="Q453" s="56">
        <f>Calculations!T426</f>
        <v>3.3981395397902854</v>
      </c>
      <c r="R453" s="55">
        <f>Calculations!M426</f>
        <v>4.5716106762184197E-2</v>
      </c>
      <c r="S453" s="56">
        <f>Calculations!R426</f>
        <v>2.0194777451390435</v>
      </c>
      <c r="T453" s="57">
        <f>Calculations!AA426</f>
        <v>4.5596750736971404E-3</v>
      </c>
      <c r="U453" s="56">
        <f>Calculations!AB426</f>
        <v>0.20142052743680883</v>
      </c>
      <c r="V453" s="57">
        <f>Calculations!AC426</f>
        <v>0.74436141379728504</v>
      </c>
      <c r="W453" s="56">
        <f>Calculations!AD426</f>
        <v>32.881656290716734</v>
      </c>
      <c r="X453" s="57">
        <f>Calculations!AE426</f>
        <v>0.11285161439701299</v>
      </c>
      <c r="Y453" s="56">
        <f>Calculations!AF426</f>
        <v>4.9851428723650155</v>
      </c>
      <c r="Z453" s="55">
        <f>Calculations!Q426</f>
        <v>0.27674046272685549</v>
      </c>
      <c r="AA453" s="56">
        <f>Calculations!V426</f>
        <v>12.224820642834292</v>
      </c>
      <c r="AB453" s="57">
        <f>Calculations!AH426</f>
        <v>0</v>
      </c>
      <c r="AC453" s="56">
        <f>Calculations!AI426</f>
        <v>0</v>
      </c>
      <c r="AD453" s="56" t="s">
        <v>64</v>
      </c>
      <c r="AE453" s="58" t="s">
        <v>53</v>
      </c>
      <c r="AF453" s="39" t="s">
        <v>978</v>
      </c>
      <c r="AG453" s="59" t="s">
        <v>955</v>
      </c>
      <c r="AH453" s="59" t="s">
        <v>996</v>
      </c>
      <c r="AI453" s="70" t="s">
        <v>1158</v>
      </c>
      <c r="AJ453" s="45" t="s">
        <v>1277</v>
      </c>
    </row>
    <row r="454" spans="2:36" ht="118.8" x14ac:dyDescent="0.25">
      <c r="B454" s="19" t="str">
        <f>Calculations!A427</f>
        <v>CfS23-245</v>
      </c>
      <c r="C454" s="39" t="str">
        <f>Calculations!B427</f>
        <v>Hawthorn/Manor Road, Folksworth (larger site)</v>
      </c>
      <c r="D454" s="39" t="str">
        <f>Calculations!C427</f>
        <v>Residential</v>
      </c>
      <c r="E454" s="55">
        <f>Calculations!D427</f>
        <v>3.2512408498464098</v>
      </c>
      <c r="F454" s="55">
        <f>Calculations!H427</f>
        <v>3.2512408498464098</v>
      </c>
      <c r="G454" s="56">
        <f>Calculations!L427</f>
        <v>100</v>
      </c>
      <c r="H454" s="55">
        <f>Calculations!G427</f>
        <v>0</v>
      </c>
      <c r="I454" s="56">
        <f>Calculations!K427</f>
        <v>0</v>
      </c>
      <c r="J454" s="55">
        <f>Calculations!F427</f>
        <v>0</v>
      </c>
      <c r="K454" s="56">
        <f>Calculations!J427</f>
        <v>0</v>
      </c>
      <c r="L454" s="55">
        <f>Calculations!E427</f>
        <v>0</v>
      </c>
      <c r="M454" s="56">
        <f>Calculations!I427</f>
        <v>0</v>
      </c>
      <c r="N454" s="55">
        <f>Calculations!Q427</f>
        <v>0.62254746555180207</v>
      </c>
      <c r="O454" s="56">
        <f>Calculations!V427</f>
        <v>19.147995928422574</v>
      </c>
      <c r="P454" s="55">
        <f>Calculations!O427</f>
        <v>0.37726171427661703</v>
      </c>
      <c r="Q454" s="56">
        <f>Calculations!T427</f>
        <v>11.603622484456636</v>
      </c>
      <c r="R454" s="55">
        <f>Calculations!M427</f>
        <v>0.22956228923407901</v>
      </c>
      <c r="S454" s="56">
        <f>Calculations!R427</f>
        <v>7.060759255806091</v>
      </c>
      <c r="T454" s="57">
        <f>Calculations!AA427</f>
        <v>0</v>
      </c>
      <c r="U454" s="56">
        <f>Calculations!AB427</f>
        <v>0</v>
      </c>
      <c r="V454" s="57">
        <f>Calculations!AC427</f>
        <v>0</v>
      </c>
      <c r="W454" s="56">
        <f>Calculations!AD427</f>
        <v>0</v>
      </c>
      <c r="X454" s="57">
        <f>Calculations!AE427</f>
        <v>0</v>
      </c>
      <c r="Y454" s="56">
        <f>Calculations!AF427</f>
        <v>0</v>
      </c>
      <c r="Z454" s="55">
        <f>Calculations!Q427</f>
        <v>0.62254746555180207</v>
      </c>
      <c r="AA454" s="56">
        <f>Calculations!V427</f>
        <v>19.147995928422574</v>
      </c>
      <c r="AB454" s="57">
        <f>Calculations!AH427</f>
        <v>0</v>
      </c>
      <c r="AC454" s="56">
        <f>Calculations!AI427</f>
        <v>0</v>
      </c>
      <c r="AD454" s="56" t="s">
        <v>64</v>
      </c>
      <c r="AE454" s="58" t="s">
        <v>53</v>
      </c>
      <c r="AF454" s="39" t="s">
        <v>974</v>
      </c>
      <c r="AG454" s="59" t="s">
        <v>966</v>
      </c>
      <c r="AH454" s="59" t="s">
        <v>967</v>
      </c>
      <c r="AI454" s="69" t="s">
        <v>1342</v>
      </c>
      <c r="AJ454" s="71" t="s">
        <v>1277</v>
      </c>
    </row>
    <row r="455" spans="2:36" ht="145.19999999999999" x14ac:dyDescent="0.25">
      <c r="B455" s="19" t="str">
        <f>Calculations!A428</f>
        <v>CfS23-2450</v>
      </c>
      <c r="C455" s="39" t="str">
        <f>Calculations!B428</f>
        <v>Land East of Easton Road, Easton</v>
      </c>
      <c r="D455" s="39" t="str">
        <f>Calculations!C428</f>
        <v>Residential</v>
      </c>
      <c r="E455" s="55">
        <f>Calculations!D428</f>
        <v>0.82117231631420995</v>
      </c>
      <c r="F455" s="55">
        <f>Calculations!H428</f>
        <v>0.82117231631420995</v>
      </c>
      <c r="G455" s="56">
        <f>Calculations!L428</f>
        <v>100</v>
      </c>
      <c r="H455" s="55">
        <f>Calculations!G428</f>
        <v>0</v>
      </c>
      <c r="I455" s="56">
        <f>Calculations!K428</f>
        <v>0</v>
      </c>
      <c r="J455" s="55">
        <f>Calculations!F428</f>
        <v>0</v>
      </c>
      <c r="K455" s="56">
        <f>Calculations!J428</f>
        <v>0</v>
      </c>
      <c r="L455" s="55">
        <f>Calculations!E428</f>
        <v>0</v>
      </c>
      <c r="M455" s="56">
        <f>Calculations!I428</f>
        <v>0</v>
      </c>
      <c r="N455" s="55">
        <f>Calculations!Q428</f>
        <v>0.61776640535395366</v>
      </c>
      <c r="O455" s="56">
        <f>Calculations!V428</f>
        <v>75.229813899081094</v>
      </c>
      <c r="P455" s="55">
        <f>Calculations!O428</f>
        <v>0.56161158917707321</v>
      </c>
      <c r="Q455" s="56">
        <f>Calculations!T428</f>
        <v>68.391442090721981</v>
      </c>
      <c r="R455" s="55">
        <f>Calculations!M428</f>
        <v>0.51148539229395795</v>
      </c>
      <c r="S455" s="56">
        <f>Calculations!R428</f>
        <v>62.287218179703629</v>
      </c>
      <c r="T455" s="57">
        <f>Calculations!AA428</f>
        <v>0</v>
      </c>
      <c r="U455" s="56">
        <f>Calculations!AB428</f>
        <v>0</v>
      </c>
      <c r="V455" s="57">
        <f>Calculations!AC428</f>
        <v>0</v>
      </c>
      <c r="W455" s="56">
        <f>Calculations!AD428</f>
        <v>0</v>
      </c>
      <c r="X455" s="57">
        <f>Calculations!AE428</f>
        <v>0</v>
      </c>
      <c r="Y455" s="56">
        <f>Calculations!AF428</f>
        <v>0</v>
      </c>
      <c r="Z455" s="55">
        <f>Calculations!Q428</f>
        <v>0.61776640535395366</v>
      </c>
      <c r="AA455" s="56">
        <f>Calculations!V428</f>
        <v>75.229813899081094</v>
      </c>
      <c r="AB455" s="57">
        <f>Calculations!AH428</f>
        <v>0</v>
      </c>
      <c r="AC455" s="56">
        <f>Calculations!AI428</f>
        <v>0</v>
      </c>
      <c r="AD455" s="56" t="s">
        <v>65</v>
      </c>
      <c r="AE455" s="58" t="s">
        <v>53</v>
      </c>
      <c r="AF455" s="39" t="s">
        <v>974</v>
      </c>
      <c r="AG455" s="59" t="s">
        <v>969</v>
      </c>
      <c r="AH455" s="59" t="s">
        <v>967</v>
      </c>
      <c r="AI455" s="69" t="s">
        <v>1181</v>
      </c>
      <c r="AJ455" s="69" t="s">
        <v>1277</v>
      </c>
    </row>
    <row r="456" spans="2:36" ht="39.6" x14ac:dyDescent="0.25">
      <c r="B456" s="19" t="str">
        <f>Calculations!A429</f>
        <v>CfS23-2455</v>
      </c>
      <c r="C456" s="39" t="str">
        <f>Calculations!B429</f>
        <v>Orchard of Ashfield House, Warboys Road, Pidley</v>
      </c>
      <c r="D456" s="39" t="str">
        <f>Calculations!C429</f>
        <v>Residential</v>
      </c>
      <c r="E456" s="55">
        <f>Calculations!D429</f>
        <v>9.5630233125388597E-2</v>
      </c>
      <c r="F456" s="55">
        <f>Calculations!H429</f>
        <v>9.5630233125388597E-2</v>
      </c>
      <c r="G456" s="56">
        <f>Calculations!L429</f>
        <v>100</v>
      </c>
      <c r="H456" s="55">
        <f>Calculations!G429</f>
        <v>0</v>
      </c>
      <c r="I456" s="56">
        <f>Calculations!K429</f>
        <v>0</v>
      </c>
      <c r="J456" s="55">
        <f>Calculations!F429</f>
        <v>0</v>
      </c>
      <c r="K456" s="56">
        <f>Calculations!J429</f>
        <v>0</v>
      </c>
      <c r="L456" s="55">
        <f>Calculations!E429</f>
        <v>0</v>
      </c>
      <c r="M456" s="56">
        <f>Calculations!I429</f>
        <v>0</v>
      </c>
      <c r="N456" s="55">
        <f>Calculations!Q429</f>
        <v>4.8085539223909962E-3</v>
      </c>
      <c r="O456" s="56">
        <f>Calculations!V429</f>
        <v>5.0282779464587408</v>
      </c>
      <c r="P456" s="55">
        <f>Calculations!O429</f>
        <v>4.4999037779743902E-3</v>
      </c>
      <c r="Q456" s="56">
        <f>Calculations!T429</f>
        <v>4.7055242164621713</v>
      </c>
      <c r="R456" s="55">
        <f>Calculations!M429</f>
        <v>2.2821227088563301E-3</v>
      </c>
      <c r="S456" s="56">
        <f>Calculations!R429</f>
        <v>2.3864029546639847</v>
      </c>
      <c r="T456" s="57">
        <f>Calculations!AA429</f>
        <v>0</v>
      </c>
      <c r="U456" s="56">
        <f>Calculations!AB429</f>
        <v>0</v>
      </c>
      <c r="V456" s="57">
        <f>Calculations!AC429</f>
        <v>0</v>
      </c>
      <c r="W456" s="56">
        <f>Calculations!AD429</f>
        <v>0</v>
      </c>
      <c r="X456" s="57">
        <f>Calculations!AE429</f>
        <v>0</v>
      </c>
      <c r="Y456" s="56">
        <f>Calculations!AF429</f>
        <v>0</v>
      </c>
      <c r="Z456" s="55">
        <f>Calculations!Q429</f>
        <v>4.8085539223909962E-3</v>
      </c>
      <c r="AA456" s="56">
        <f>Calculations!V429</f>
        <v>5.0282779464587408</v>
      </c>
      <c r="AB456" s="57">
        <f>Calculations!AH429</f>
        <v>0</v>
      </c>
      <c r="AC456" s="56">
        <f>Calculations!AI429</f>
        <v>0</v>
      </c>
      <c r="AD456" s="56" t="s">
        <v>64</v>
      </c>
      <c r="AE456" s="58" t="s">
        <v>53</v>
      </c>
      <c r="AF456" s="39" t="s">
        <v>974</v>
      </c>
      <c r="AG456" s="59" t="s">
        <v>966</v>
      </c>
      <c r="AH456" s="59" t="s">
        <v>967</v>
      </c>
      <c r="AI456" s="69" t="s">
        <v>1017</v>
      </c>
      <c r="AJ456" s="69" t="s">
        <v>1277</v>
      </c>
    </row>
    <row r="457" spans="2:36" ht="118.8" x14ac:dyDescent="0.25">
      <c r="B457" s="19" t="str">
        <f>Calculations!A430</f>
        <v>CfS23-247</v>
      </c>
      <c r="C457" s="39" t="str">
        <f>Calculations!B430</f>
        <v>Brampton Park Golf Club (South site)</v>
      </c>
      <c r="D457" s="39" t="str">
        <f>Calculations!C430</f>
        <v>Residential</v>
      </c>
      <c r="E457" s="55">
        <f>Calculations!D430</f>
        <v>5.7084750972376597</v>
      </c>
      <c r="F457" s="55">
        <f>Calculations!H430</f>
        <v>5.7084750972376597</v>
      </c>
      <c r="G457" s="56">
        <f>Calculations!L430</f>
        <v>100</v>
      </c>
      <c r="H457" s="55">
        <f>Calculations!G430</f>
        <v>0</v>
      </c>
      <c r="I457" s="56">
        <f>Calculations!K430</f>
        <v>0</v>
      </c>
      <c r="J457" s="55">
        <f>Calculations!F430</f>
        <v>0</v>
      </c>
      <c r="K457" s="56">
        <f>Calculations!J430</f>
        <v>0</v>
      </c>
      <c r="L457" s="55">
        <f>Calculations!E430</f>
        <v>0</v>
      </c>
      <c r="M457" s="56">
        <f>Calculations!I430</f>
        <v>0</v>
      </c>
      <c r="N457" s="55">
        <f>Calculations!Q430</f>
        <v>0.75198016714328109</v>
      </c>
      <c r="O457" s="56">
        <f>Calculations!V430</f>
        <v>13.173048044076877</v>
      </c>
      <c r="P457" s="55">
        <f>Calculations!O430</f>
        <v>0.235959383778721</v>
      </c>
      <c r="Q457" s="56">
        <f>Calculations!T430</f>
        <v>4.1334923908646308</v>
      </c>
      <c r="R457" s="55">
        <f>Calculations!M430</f>
        <v>9.2568344308365996E-2</v>
      </c>
      <c r="S457" s="56">
        <f>Calculations!R430</f>
        <v>1.6215949571744646</v>
      </c>
      <c r="T457" s="57">
        <f>Calculations!AA430</f>
        <v>0</v>
      </c>
      <c r="U457" s="56">
        <f>Calculations!AB430</f>
        <v>0</v>
      </c>
      <c r="V457" s="57">
        <f>Calculations!AC430</f>
        <v>0</v>
      </c>
      <c r="W457" s="56">
        <f>Calculations!AD430</f>
        <v>0</v>
      </c>
      <c r="X457" s="57">
        <f>Calculations!AE430</f>
        <v>0</v>
      </c>
      <c r="Y457" s="56">
        <f>Calculations!AF430</f>
        <v>0</v>
      </c>
      <c r="Z457" s="55">
        <f>Calculations!Q430</f>
        <v>0.75198016714328109</v>
      </c>
      <c r="AA457" s="56">
        <f>Calculations!V430</f>
        <v>13.173048044076877</v>
      </c>
      <c r="AB457" s="57">
        <f>Calculations!AH430</f>
        <v>5.70223136384908</v>
      </c>
      <c r="AC457" s="56">
        <f>Calculations!AI430</f>
        <v>99.890623445276987</v>
      </c>
      <c r="AD457" s="56" t="s">
        <v>65</v>
      </c>
      <c r="AE457" s="58" t="s">
        <v>53</v>
      </c>
      <c r="AF457" s="39" t="s">
        <v>974</v>
      </c>
      <c r="AG457" s="59" t="s">
        <v>968</v>
      </c>
      <c r="AH457" s="59" t="s">
        <v>967</v>
      </c>
      <c r="AI457" s="69" t="s">
        <v>1167</v>
      </c>
      <c r="AJ457" s="69" t="s">
        <v>1277</v>
      </c>
    </row>
    <row r="458" spans="2:36" ht="105.6" x14ac:dyDescent="0.25">
      <c r="B458" s="19" t="str">
        <f>Calculations!A431</f>
        <v>CfS23-248</v>
      </c>
      <c r="C458" s="39" t="str">
        <f>Calculations!B431</f>
        <v>Brampton Park Golf Club (North site)</v>
      </c>
      <c r="D458" s="39" t="str">
        <f>Calculations!C431</f>
        <v>Residential</v>
      </c>
      <c r="E458" s="55">
        <f>Calculations!D431</f>
        <v>9.4079019753476594</v>
      </c>
      <c r="F458" s="55">
        <f>Calculations!H431</f>
        <v>9.3770891767095534</v>
      </c>
      <c r="G458" s="56">
        <f>Calculations!L431</f>
        <v>99.672479595144097</v>
      </c>
      <c r="H458" s="55">
        <f>Calculations!G431</f>
        <v>2.7877850083471201E-2</v>
      </c>
      <c r="I458" s="56">
        <f>Calculations!K431</f>
        <v>0.29632377289348832</v>
      </c>
      <c r="J458" s="55">
        <f>Calculations!F431</f>
        <v>0</v>
      </c>
      <c r="K458" s="56">
        <f>Calculations!J431</f>
        <v>0</v>
      </c>
      <c r="L458" s="55">
        <f>Calculations!E431</f>
        <v>2.93494855463549E-3</v>
      </c>
      <c r="M458" s="56">
        <f>Calculations!I431</f>
        <v>3.1196631962431054E-2</v>
      </c>
      <c r="N458" s="55">
        <f>Calculations!Q431</f>
        <v>0.38817678216442608</v>
      </c>
      <c r="O458" s="56">
        <f>Calculations!V431</f>
        <v>4.126071712711286</v>
      </c>
      <c r="P458" s="55">
        <f>Calculations!O431</f>
        <v>0.20981378451073812</v>
      </c>
      <c r="Q458" s="56">
        <f>Calculations!T431</f>
        <v>2.2301867627929304</v>
      </c>
      <c r="R458" s="55">
        <f>Calculations!M431</f>
        <v>6.3227311922470095E-2</v>
      </c>
      <c r="S458" s="56">
        <f>Calculations!R431</f>
        <v>0.67206601523007037</v>
      </c>
      <c r="T458" s="57">
        <f>Calculations!AA431</f>
        <v>0</v>
      </c>
      <c r="U458" s="56">
        <f>Calculations!AB431</f>
        <v>0</v>
      </c>
      <c r="V458" s="57">
        <f>Calculations!AC431</f>
        <v>9.8764847588608904E-3</v>
      </c>
      <c r="W458" s="56">
        <f>Calculations!AD431</f>
        <v>0.10498073624428804</v>
      </c>
      <c r="X458" s="57">
        <f>Calculations!AE431</f>
        <v>3.2013818105100602E-3</v>
      </c>
      <c r="Y458" s="56">
        <f>Calculations!AF431</f>
        <v>3.402864760813748E-2</v>
      </c>
      <c r="Z458" s="55">
        <f>Calculations!Q431</f>
        <v>0.38817678216442608</v>
      </c>
      <c r="AA458" s="56">
        <f>Calculations!V431</f>
        <v>4.126071712711286</v>
      </c>
      <c r="AB458" s="57">
        <f>Calculations!AH431</f>
        <v>8.2596887775508208</v>
      </c>
      <c r="AC458" s="56">
        <f>Calculations!AI431</f>
        <v>87.795225749528413</v>
      </c>
      <c r="AD458" s="56" t="s">
        <v>65</v>
      </c>
      <c r="AE458" s="58" t="s">
        <v>53</v>
      </c>
      <c r="AF458" s="39" t="s">
        <v>978</v>
      </c>
      <c r="AG458" s="59" t="s">
        <v>957</v>
      </c>
      <c r="AH458" s="59" t="s">
        <v>996</v>
      </c>
      <c r="AI458" s="69" t="s">
        <v>1168</v>
      </c>
      <c r="AJ458" s="69" t="s">
        <v>1277</v>
      </c>
    </row>
    <row r="459" spans="2:36" ht="224.4" x14ac:dyDescent="0.25">
      <c r="B459" s="19" t="str">
        <f>Calculations!A432</f>
        <v>CfS23-2481</v>
      </c>
      <c r="C459" s="39" t="str">
        <f>Calculations!B432</f>
        <v>Field south of Village Farm, Grafham</v>
      </c>
      <c r="D459" s="39" t="str">
        <f>Calculations!C432</f>
        <v>Residential</v>
      </c>
      <c r="E459" s="55">
        <f>Calculations!D432</f>
        <v>1.07378317847698</v>
      </c>
      <c r="F459" s="55">
        <f>Calculations!H432</f>
        <v>1.07378317847698</v>
      </c>
      <c r="G459" s="56">
        <f>Calculations!L432</f>
        <v>100</v>
      </c>
      <c r="H459" s="55">
        <f>Calculations!G432</f>
        <v>0</v>
      </c>
      <c r="I459" s="56">
        <f>Calculations!K432</f>
        <v>0</v>
      </c>
      <c r="J459" s="55">
        <f>Calculations!F432</f>
        <v>0</v>
      </c>
      <c r="K459" s="56">
        <f>Calculations!J432</f>
        <v>0</v>
      </c>
      <c r="L459" s="55">
        <f>Calculations!E432</f>
        <v>0</v>
      </c>
      <c r="M459" s="56">
        <f>Calculations!I432</f>
        <v>0</v>
      </c>
      <c r="N459" s="55">
        <f>Calculations!Q432</f>
        <v>0.13582274232549618</v>
      </c>
      <c r="O459" s="56">
        <f>Calculations!V432</f>
        <v>12.648991439607283</v>
      </c>
      <c r="P459" s="55">
        <f>Calculations!O432</f>
        <v>6.8226610153771794E-2</v>
      </c>
      <c r="Q459" s="56">
        <f>Calculations!T432</f>
        <v>6.3538535079812162</v>
      </c>
      <c r="R459" s="55">
        <f>Calculations!M432</f>
        <v>3.0775167083893301E-2</v>
      </c>
      <c r="S459" s="56">
        <f>Calculations!R432</f>
        <v>2.8660504001882225</v>
      </c>
      <c r="T459" s="57">
        <f>Calculations!AA432</f>
        <v>0</v>
      </c>
      <c r="U459" s="56">
        <f>Calculations!AB432</f>
        <v>0</v>
      </c>
      <c r="V459" s="57">
        <f>Calculations!AC432</f>
        <v>0</v>
      </c>
      <c r="W459" s="56">
        <f>Calculations!AD432</f>
        <v>0</v>
      </c>
      <c r="X459" s="57">
        <f>Calculations!AE432</f>
        <v>0</v>
      </c>
      <c r="Y459" s="56">
        <f>Calculations!AF432</f>
        <v>0</v>
      </c>
      <c r="Z459" s="55">
        <f>Calculations!Q432</f>
        <v>0.13582274232549618</v>
      </c>
      <c r="AA459" s="56">
        <f>Calculations!V432</f>
        <v>12.648991439607283</v>
      </c>
      <c r="AB459" s="57">
        <f>Calculations!AH432</f>
        <v>0</v>
      </c>
      <c r="AC459" s="56">
        <f>Calculations!AI432</f>
        <v>0</v>
      </c>
      <c r="AD459" s="56" t="s">
        <v>64</v>
      </c>
      <c r="AE459" s="58" t="s">
        <v>53</v>
      </c>
      <c r="AF459" s="39" t="s">
        <v>974</v>
      </c>
      <c r="AG459" s="59" t="s">
        <v>966</v>
      </c>
      <c r="AH459" s="59" t="s">
        <v>967</v>
      </c>
      <c r="AI459" s="69" t="s">
        <v>1351</v>
      </c>
      <c r="AJ459" s="70" t="s">
        <v>1352</v>
      </c>
    </row>
    <row r="460" spans="2:36" ht="118.8" x14ac:dyDescent="0.25">
      <c r="B460" s="19" t="str">
        <f>Calculations!A433</f>
        <v>CfS23-2486</v>
      </c>
      <c r="C460" s="39" t="str">
        <f>Calculations!B433</f>
        <v>Orchard Paddock, West of Mill Way, Needingworth</v>
      </c>
      <c r="D460" s="39" t="str">
        <f>Calculations!C433</f>
        <v>Residential</v>
      </c>
      <c r="E460" s="55">
        <f>Calculations!D433</f>
        <v>2.0044439711451498</v>
      </c>
      <c r="F460" s="55">
        <f>Calculations!H433</f>
        <v>2.0044439711451498</v>
      </c>
      <c r="G460" s="56">
        <f>Calculations!L433</f>
        <v>100</v>
      </c>
      <c r="H460" s="55">
        <f>Calculations!G433</f>
        <v>0</v>
      </c>
      <c r="I460" s="56">
        <f>Calculations!K433</f>
        <v>0</v>
      </c>
      <c r="J460" s="55">
        <f>Calculations!F433</f>
        <v>0</v>
      </c>
      <c r="K460" s="56">
        <f>Calculations!J433</f>
        <v>0</v>
      </c>
      <c r="L460" s="55">
        <f>Calculations!E433</f>
        <v>0</v>
      </c>
      <c r="M460" s="56">
        <f>Calculations!I433</f>
        <v>0</v>
      </c>
      <c r="N460" s="55">
        <f>Calculations!Q433</f>
        <v>7.9813998128421201E-2</v>
      </c>
      <c r="O460" s="56">
        <f>Calculations!V433</f>
        <v>3.9818522880848111</v>
      </c>
      <c r="P460" s="55">
        <f>Calculations!O433</f>
        <v>5.7395036294183105E-2</v>
      </c>
      <c r="Q460" s="56">
        <f>Calculations!T433</f>
        <v>2.8633894047631077</v>
      </c>
      <c r="R460" s="55">
        <f>Calculations!M433</f>
        <v>3.4718817656308201E-2</v>
      </c>
      <c r="S460" s="56">
        <f>Calculations!R433</f>
        <v>1.7320921989389979</v>
      </c>
      <c r="T460" s="57">
        <f>Calculations!AA433</f>
        <v>0</v>
      </c>
      <c r="U460" s="56">
        <f>Calculations!AB433</f>
        <v>0</v>
      </c>
      <c r="V460" s="57">
        <f>Calculations!AC433</f>
        <v>0</v>
      </c>
      <c r="W460" s="56">
        <f>Calculations!AD433</f>
        <v>0</v>
      </c>
      <c r="X460" s="57">
        <f>Calculations!AE433</f>
        <v>0</v>
      </c>
      <c r="Y460" s="56">
        <f>Calculations!AF433</f>
        <v>0</v>
      </c>
      <c r="Z460" s="55">
        <f>Calculations!Q433</f>
        <v>7.9813998128421201E-2</v>
      </c>
      <c r="AA460" s="56">
        <f>Calculations!V433</f>
        <v>3.9818522880848111</v>
      </c>
      <c r="AB460" s="57">
        <f>Calculations!AH433</f>
        <v>0</v>
      </c>
      <c r="AC460" s="56">
        <f>Calculations!AI433</f>
        <v>0</v>
      </c>
      <c r="AD460" s="56" t="s">
        <v>66</v>
      </c>
      <c r="AE460" s="58" t="s">
        <v>53</v>
      </c>
      <c r="AF460" s="39" t="s">
        <v>974</v>
      </c>
      <c r="AG460" s="59" t="s">
        <v>969</v>
      </c>
      <c r="AH460" s="59" t="s">
        <v>967</v>
      </c>
      <c r="AI460" s="69" t="s">
        <v>1265</v>
      </c>
      <c r="AJ460" s="73" t="s">
        <v>1277</v>
      </c>
    </row>
    <row r="461" spans="2:36" ht="105.6" x14ac:dyDescent="0.25">
      <c r="B461" s="19" t="str">
        <f>Calculations!A434</f>
        <v>CfS23-249</v>
      </c>
      <c r="C461" s="39" t="str">
        <f>Calculations!B434</f>
        <v>Land Northwest of Chequers Close, Alconbury Weston</v>
      </c>
      <c r="D461" s="39" t="str">
        <f>Calculations!C434</f>
        <v>Residential</v>
      </c>
      <c r="E461" s="55">
        <f>Calculations!D434</f>
        <v>0.99680907284226195</v>
      </c>
      <c r="F461" s="55">
        <f>Calculations!H434</f>
        <v>0.99680907284226195</v>
      </c>
      <c r="G461" s="56">
        <f>Calculations!L434</f>
        <v>100</v>
      </c>
      <c r="H461" s="55">
        <f>Calculations!G434</f>
        <v>0</v>
      </c>
      <c r="I461" s="56">
        <f>Calculations!K434</f>
        <v>0</v>
      </c>
      <c r="J461" s="55">
        <f>Calculations!F434</f>
        <v>0</v>
      </c>
      <c r="K461" s="56">
        <f>Calculations!J434</f>
        <v>0</v>
      </c>
      <c r="L461" s="55">
        <f>Calculations!E434</f>
        <v>0</v>
      </c>
      <c r="M461" s="56">
        <f>Calculations!I434</f>
        <v>0</v>
      </c>
      <c r="N461" s="55">
        <f>Calculations!Q434</f>
        <v>0.1045944142607548</v>
      </c>
      <c r="O461" s="56">
        <f>Calculations!V434</f>
        <v>10.492923580893825</v>
      </c>
      <c r="P461" s="55">
        <f>Calculations!O434</f>
        <v>7.9683583067604799E-2</v>
      </c>
      <c r="Q461" s="56">
        <f>Calculations!T434</f>
        <v>7.993866151358171</v>
      </c>
      <c r="R461" s="55">
        <f>Calculations!M434</f>
        <v>6.8597591043793302E-2</v>
      </c>
      <c r="S461" s="56">
        <f>Calculations!R434</f>
        <v>6.8817181657663733</v>
      </c>
      <c r="T461" s="57">
        <f>Calculations!AA434</f>
        <v>0</v>
      </c>
      <c r="U461" s="56">
        <f>Calculations!AB434</f>
        <v>0</v>
      </c>
      <c r="V461" s="57">
        <f>Calculations!AC434</f>
        <v>0</v>
      </c>
      <c r="W461" s="56">
        <f>Calculations!AD434</f>
        <v>0</v>
      </c>
      <c r="X461" s="57">
        <f>Calculations!AE434</f>
        <v>0</v>
      </c>
      <c r="Y461" s="56">
        <f>Calculations!AF434</f>
        <v>0</v>
      </c>
      <c r="Z461" s="55">
        <f>Calculations!Q434</f>
        <v>0.1045944142607548</v>
      </c>
      <c r="AA461" s="56">
        <f>Calculations!V434</f>
        <v>10.492923580893825</v>
      </c>
      <c r="AB461" s="57">
        <f>Calculations!AH434</f>
        <v>0</v>
      </c>
      <c r="AC461" s="56">
        <f>Calculations!AI434</f>
        <v>0</v>
      </c>
      <c r="AD461" s="56" t="s">
        <v>66</v>
      </c>
      <c r="AE461" s="58" t="s">
        <v>53</v>
      </c>
      <c r="AF461" s="39" t="s">
        <v>974</v>
      </c>
      <c r="AG461" s="59" t="s">
        <v>969</v>
      </c>
      <c r="AH461" s="59" t="s">
        <v>967</v>
      </c>
      <c r="AI461" s="45" t="s">
        <v>1295</v>
      </c>
      <c r="AJ461" s="45" t="s">
        <v>1277</v>
      </c>
    </row>
    <row r="462" spans="2:36" ht="66" x14ac:dyDescent="0.25">
      <c r="B462" s="19" t="str">
        <f>Calculations!A435</f>
        <v>CfS386</v>
      </c>
      <c r="C462" s="39" t="str">
        <f>Calculations!B435</f>
        <v>Land East of Harrison Way, St Ives (larger site)</v>
      </c>
      <c r="D462" s="39" t="str">
        <f>Calculations!C435</f>
        <v>Residential</v>
      </c>
      <c r="E462" s="55">
        <f>Calculations!D435</f>
        <v>2.5060048807377502</v>
      </c>
      <c r="F462" s="55">
        <f>Calculations!H435</f>
        <v>1.7629293775069852</v>
      </c>
      <c r="G462" s="56">
        <f>Calculations!L435</f>
        <v>70.348202074849567</v>
      </c>
      <c r="H462" s="55">
        <f>Calculations!G435</f>
        <v>2.7718546518498598E-2</v>
      </c>
      <c r="I462" s="56">
        <f>Calculations!K435</f>
        <v>1.106085097102383</v>
      </c>
      <c r="J462" s="55">
        <f>Calculations!F435</f>
        <v>5.6711806172347597E-4</v>
      </c>
      <c r="K462" s="56">
        <f>Calculations!J435</f>
        <v>2.2630365410801611E-2</v>
      </c>
      <c r="L462" s="55">
        <f>Calculations!E435</f>
        <v>0.71478983865054302</v>
      </c>
      <c r="M462" s="56">
        <f>Calculations!I435</f>
        <v>28.523082462637262</v>
      </c>
      <c r="N462" s="55">
        <f>Calculations!Q435</f>
        <v>7.3181383752572465E-2</v>
      </c>
      <c r="O462" s="56">
        <f>Calculations!V435</f>
        <v>2.9202410703616977</v>
      </c>
      <c r="P462" s="55">
        <f>Calculations!O435</f>
        <v>1.8432802545587369E-2</v>
      </c>
      <c r="Q462" s="56">
        <f>Calculations!T435</f>
        <v>0.73554535696518197</v>
      </c>
      <c r="R462" s="55">
        <f>Calculations!M435</f>
        <v>1.8545369990664699E-3</v>
      </c>
      <c r="S462" s="56">
        <f>Calculations!R435</f>
        <v>7.4003726541845657E-2</v>
      </c>
      <c r="T462" s="57">
        <f>Calculations!AA435</f>
        <v>0.134772711294703</v>
      </c>
      <c r="U462" s="56">
        <f>Calculations!AB435</f>
        <v>5.3779907745042728</v>
      </c>
      <c r="V462" s="57">
        <f>Calculations!AC435</f>
        <v>0.39136315306618102</v>
      </c>
      <c r="W462" s="56">
        <f>Calculations!AD435</f>
        <v>15.617014798110308</v>
      </c>
      <c r="X462" s="57">
        <f>Calculations!AE435</f>
        <v>0.17413937862354101</v>
      </c>
      <c r="Y462" s="56">
        <f>Calculations!AF435</f>
        <v>6.9488842564534679</v>
      </c>
      <c r="Z462" s="55">
        <f>Calculations!Q435</f>
        <v>7.3181383752572465E-2</v>
      </c>
      <c r="AA462" s="56">
        <f>Calculations!V435</f>
        <v>2.9202410703616977</v>
      </c>
      <c r="AB462" s="57">
        <f>Calculations!AH435</f>
        <v>2.1118957721439302</v>
      </c>
      <c r="AC462" s="56">
        <f>Calculations!AI435</f>
        <v>84.273410174771996</v>
      </c>
      <c r="AD462" s="56" t="s">
        <v>65</v>
      </c>
      <c r="AE462" s="58" t="s">
        <v>53</v>
      </c>
      <c r="AF462" s="39" t="s">
        <v>978</v>
      </c>
      <c r="AG462" s="59" t="s">
        <v>957</v>
      </c>
      <c r="AH462" s="59" t="s">
        <v>996</v>
      </c>
      <c r="AI462" s="45" t="s">
        <v>1048</v>
      </c>
      <c r="AJ462" s="45" t="s">
        <v>1277</v>
      </c>
    </row>
    <row r="463" spans="2:36" ht="26.4" x14ac:dyDescent="0.25">
      <c r="B463" s="19" t="str">
        <f>Calculations!A436</f>
        <v>CfS387</v>
      </c>
      <c r="C463" s="39" t="str">
        <f>Calculations!B436</f>
        <v>Land to the rear of 70 - 84 Station Road</v>
      </c>
      <c r="D463" s="39" t="str">
        <f>Calculations!C436</f>
        <v>Residential</v>
      </c>
      <c r="E463" s="55">
        <f>Calculations!D436</f>
        <v>3.7961206152837201</v>
      </c>
      <c r="F463" s="55">
        <f>Calculations!H436</f>
        <v>3.7961206152837201</v>
      </c>
      <c r="G463" s="56">
        <f>Calculations!L436</f>
        <v>100</v>
      </c>
      <c r="H463" s="55">
        <f>Calculations!G436</f>
        <v>0</v>
      </c>
      <c r="I463" s="56">
        <f>Calculations!K436</f>
        <v>0</v>
      </c>
      <c r="J463" s="55">
        <f>Calculations!F436</f>
        <v>0</v>
      </c>
      <c r="K463" s="56">
        <f>Calculations!J436</f>
        <v>0</v>
      </c>
      <c r="L463" s="55">
        <f>Calculations!E436</f>
        <v>0</v>
      </c>
      <c r="M463" s="56">
        <f>Calculations!I436</f>
        <v>0</v>
      </c>
      <c r="N463" s="55">
        <f>Calculations!Q436</f>
        <v>0.75781706083085798</v>
      </c>
      <c r="O463" s="56">
        <f>Calculations!V436</f>
        <v>19.962934206562853</v>
      </c>
      <c r="P463" s="55">
        <f>Calculations!O436</f>
        <v>0.381622611228491</v>
      </c>
      <c r="Q463" s="56">
        <f>Calculations!T436</f>
        <v>10.052963272347675</v>
      </c>
      <c r="R463" s="55">
        <f>Calculations!M436</f>
        <v>0.16983025124060899</v>
      </c>
      <c r="S463" s="56">
        <f>Calculations!R436</f>
        <v>4.4737843828472759</v>
      </c>
      <c r="T463" s="57">
        <f>Calculations!AA436</f>
        <v>0</v>
      </c>
      <c r="U463" s="56">
        <f>Calculations!AB436</f>
        <v>0</v>
      </c>
      <c r="V463" s="57">
        <f>Calculations!AC436</f>
        <v>0</v>
      </c>
      <c r="W463" s="56">
        <f>Calculations!AD436</f>
        <v>0</v>
      </c>
      <c r="X463" s="57">
        <f>Calculations!AE436</f>
        <v>0</v>
      </c>
      <c r="Y463" s="56">
        <f>Calculations!AF436</f>
        <v>0</v>
      </c>
      <c r="Z463" s="55">
        <f>Calculations!Q436</f>
        <v>0.75781706083085798</v>
      </c>
      <c r="AA463" s="56">
        <f>Calculations!V436</f>
        <v>19.962934206562853</v>
      </c>
      <c r="AB463" s="57">
        <f>Calculations!AH436</f>
        <v>0</v>
      </c>
      <c r="AC463" s="56">
        <f>Calculations!AI436</f>
        <v>0</v>
      </c>
      <c r="AD463" s="56" t="s">
        <v>64</v>
      </c>
      <c r="AE463" s="58" t="s">
        <v>53</v>
      </c>
      <c r="AF463" s="39" t="s">
        <v>974</v>
      </c>
      <c r="AG463" s="59" t="s">
        <v>966</v>
      </c>
      <c r="AH463" s="59" t="s">
        <v>967</v>
      </c>
      <c r="AI463" s="45" t="s">
        <v>1033</v>
      </c>
      <c r="AJ463" s="45" t="s">
        <v>1047</v>
      </c>
    </row>
    <row r="464" spans="2:36" ht="158.4" x14ac:dyDescent="0.25">
      <c r="B464" s="19" t="str">
        <f>Calculations!A437</f>
        <v>CfS388</v>
      </c>
      <c r="C464" s="39" t="str">
        <f>Calculations!B437</f>
        <v>Sullivans Poultry Farm, Grafham</v>
      </c>
      <c r="D464" s="39" t="str">
        <f>Calculations!C437</f>
        <v>Mixed Use</v>
      </c>
      <c r="E464" s="55">
        <f>Calculations!D437</f>
        <v>0.90650075451442902</v>
      </c>
      <c r="F464" s="55">
        <f>Calculations!H437</f>
        <v>0.90650075451442902</v>
      </c>
      <c r="G464" s="56">
        <f>Calculations!L437</f>
        <v>100</v>
      </c>
      <c r="H464" s="55">
        <f>Calculations!G437</f>
        <v>0</v>
      </c>
      <c r="I464" s="56">
        <f>Calculations!K437</f>
        <v>0</v>
      </c>
      <c r="J464" s="55">
        <f>Calculations!F437</f>
        <v>0</v>
      </c>
      <c r="K464" s="56">
        <f>Calculations!J437</f>
        <v>0</v>
      </c>
      <c r="L464" s="55">
        <f>Calculations!E437</f>
        <v>0</v>
      </c>
      <c r="M464" s="56">
        <f>Calculations!I437</f>
        <v>0</v>
      </c>
      <c r="N464" s="55">
        <f>Calculations!Q437</f>
        <v>0.20110621713811419</v>
      </c>
      <c r="O464" s="56">
        <f>Calculations!V437</f>
        <v>22.184892415874224</v>
      </c>
      <c r="P464" s="55">
        <f>Calculations!O437</f>
        <v>3.86896736424302E-2</v>
      </c>
      <c r="Q464" s="56">
        <f>Calculations!T437</f>
        <v>4.2680244279724278</v>
      </c>
      <c r="R464" s="55">
        <f>Calculations!M437</f>
        <v>2.3812345122185E-2</v>
      </c>
      <c r="S464" s="56">
        <f>Calculations!R437</f>
        <v>2.6268422837596188</v>
      </c>
      <c r="T464" s="57">
        <f>Calculations!AA437</f>
        <v>0</v>
      </c>
      <c r="U464" s="56">
        <f>Calculations!AB437</f>
        <v>0</v>
      </c>
      <c r="V464" s="57">
        <f>Calculations!AC437</f>
        <v>0</v>
      </c>
      <c r="W464" s="56">
        <f>Calculations!AD437</f>
        <v>0</v>
      </c>
      <c r="X464" s="57">
        <f>Calculations!AE437</f>
        <v>0</v>
      </c>
      <c r="Y464" s="56">
        <f>Calculations!AF437</f>
        <v>0</v>
      </c>
      <c r="Z464" s="55">
        <f>Calculations!Q437</f>
        <v>0.20110621713811419</v>
      </c>
      <c r="AA464" s="56">
        <f>Calculations!V437</f>
        <v>22.184892415874224</v>
      </c>
      <c r="AB464" s="57">
        <f>Calculations!AH437</f>
        <v>0</v>
      </c>
      <c r="AC464" s="56">
        <f>Calculations!AI437</f>
        <v>0</v>
      </c>
      <c r="AD464" s="56" t="s">
        <v>64</v>
      </c>
      <c r="AE464" s="58" t="s">
        <v>53</v>
      </c>
      <c r="AF464" s="39" t="s">
        <v>974</v>
      </c>
      <c r="AG464" s="59" t="s">
        <v>966</v>
      </c>
      <c r="AH464" s="59" t="s">
        <v>967</v>
      </c>
      <c r="AI464" s="69" t="s">
        <v>1159</v>
      </c>
      <c r="AJ464" s="69" t="s">
        <v>1277</v>
      </c>
    </row>
    <row r="465" spans="2:36" ht="66" x14ac:dyDescent="0.25">
      <c r="B465" s="19" t="str">
        <f>Calculations!A438</f>
        <v>CfS389</v>
      </c>
      <c r="C465" s="39" t="str">
        <f>Calculations!B438</f>
        <v>Land West of Warboys Road, Bury</v>
      </c>
      <c r="D465" s="39" t="str">
        <f>Calculations!C438</f>
        <v>Residential</v>
      </c>
      <c r="E465" s="55">
        <f>Calculations!D438</f>
        <v>9.6384459381135006</v>
      </c>
      <c r="F465" s="55">
        <f>Calculations!H438</f>
        <v>7.1501748240304703</v>
      </c>
      <c r="G465" s="56">
        <f>Calculations!L438</f>
        <v>74.183897175336028</v>
      </c>
      <c r="H465" s="55">
        <f>Calculations!G438</f>
        <v>0.12665720029865499</v>
      </c>
      <c r="I465" s="56">
        <f>Calculations!K438</f>
        <v>1.3140832154052124</v>
      </c>
      <c r="J465" s="55">
        <f>Calculations!F438</f>
        <v>0.116309752465045</v>
      </c>
      <c r="K465" s="56">
        <f>Calculations!J438</f>
        <v>1.2067272381029706</v>
      </c>
      <c r="L465" s="55">
        <f>Calculations!E438</f>
        <v>2.2453041613193299</v>
      </c>
      <c r="M465" s="56">
        <f>Calculations!I438</f>
        <v>23.295292371155796</v>
      </c>
      <c r="N465" s="55">
        <f>Calculations!Q438</f>
        <v>1.076204211529012</v>
      </c>
      <c r="O465" s="56">
        <f>Calculations!V438</f>
        <v>11.165744129697881</v>
      </c>
      <c r="P465" s="55">
        <f>Calculations!O438</f>
        <v>0.79945799096455494</v>
      </c>
      <c r="Q465" s="56">
        <f>Calculations!T438</f>
        <v>8.2944698356738407</v>
      </c>
      <c r="R465" s="55">
        <f>Calculations!M438</f>
        <v>0.67226289698235897</v>
      </c>
      <c r="S465" s="56">
        <f>Calculations!R438</f>
        <v>6.9748059106086417</v>
      </c>
      <c r="T465" s="57">
        <f>Calculations!AA438</f>
        <v>0</v>
      </c>
      <c r="U465" s="56">
        <f>Calculations!AB438</f>
        <v>0</v>
      </c>
      <c r="V465" s="57">
        <f>Calculations!AC438</f>
        <v>1.08911720291653E-2</v>
      </c>
      <c r="W465" s="56">
        <f>Calculations!AD438</f>
        <v>0.11299717920394323</v>
      </c>
      <c r="X465" s="57">
        <f>Calculations!AE438</f>
        <v>2.6295260751095999E-2</v>
      </c>
      <c r="Y465" s="56">
        <f>Calculations!AF438</f>
        <v>0.2728163950903757</v>
      </c>
      <c r="Z465" s="55">
        <f>Calculations!Q438</f>
        <v>1.076204211529012</v>
      </c>
      <c r="AA465" s="56">
        <f>Calculations!V438</f>
        <v>11.165744129697881</v>
      </c>
      <c r="AB465" s="57">
        <f>Calculations!AH438</f>
        <v>1.5796255954944101</v>
      </c>
      <c r="AC465" s="56">
        <f>Calculations!AI438</f>
        <v>16.388799663730694</v>
      </c>
      <c r="AD465" s="56" t="s">
        <v>64</v>
      </c>
      <c r="AE465" s="58" t="s">
        <v>53</v>
      </c>
      <c r="AF465" s="39" t="s">
        <v>978</v>
      </c>
      <c r="AG465" s="59" t="s">
        <v>956</v>
      </c>
      <c r="AH465" s="59" t="s">
        <v>996</v>
      </c>
      <c r="AI465" s="69" t="s">
        <v>1160</v>
      </c>
      <c r="AJ465" s="69" t="s">
        <v>1277</v>
      </c>
    </row>
    <row r="467" spans="2:36" x14ac:dyDescent="0.25">
      <c r="AI467" s="45"/>
    </row>
    <row r="468" spans="2:36" x14ac:dyDescent="0.25">
      <c r="AJ468" s="45"/>
    </row>
    <row r="469" spans="2:36" x14ac:dyDescent="0.25">
      <c r="C469" s="39"/>
      <c r="AI469" s="45"/>
    </row>
    <row r="471" spans="2:36" x14ac:dyDescent="0.25">
      <c r="C471" s="39"/>
    </row>
    <row r="474" spans="2:36" x14ac:dyDescent="0.25">
      <c r="AI474" s="45"/>
    </row>
    <row r="478" spans="2:36" x14ac:dyDescent="0.25">
      <c r="C478" s="39"/>
    </row>
  </sheetData>
  <autoFilter ref="B28:AJ465" xr:uid="{EC72BC1C-DC9B-48CE-B3EF-D2DCD8982089}"/>
  <mergeCells count="36">
    <mergeCell ref="AD26:AD28"/>
    <mergeCell ref="C22:C26"/>
    <mergeCell ref="F26:M26"/>
    <mergeCell ref="N26:S26"/>
    <mergeCell ref="F27:G27"/>
    <mergeCell ref="H27:I27"/>
    <mergeCell ref="J27:K27"/>
    <mergeCell ref="L27:M27"/>
    <mergeCell ref="N27:O27"/>
    <mergeCell ref="P27:Q27"/>
    <mergeCell ref="R27:S27"/>
    <mergeCell ref="X27:Y27"/>
    <mergeCell ref="T26:Y26"/>
    <mergeCell ref="F10:M10"/>
    <mergeCell ref="N10:S10"/>
    <mergeCell ref="F11:G11"/>
    <mergeCell ref="H11:I11"/>
    <mergeCell ref="J11:K11"/>
    <mergeCell ref="L11:M11"/>
    <mergeCell ref="N11:O11"/>
    <mergeCell ref="P11:Q11"/>
    <mergeCell ref="R11:S11"/>
    <mergeCell ref="AB10:AC10"/>
    <mergeCell ref="AB11:AC11"/>
    <mergeCell ref="AB26:AC26"/>
    <mergeCell ref="AB27:AC27"/>
    <mergeCell ref="T11:U11"/>
    <mergeCell ref="V11:W11"/>
    <mergeCell ref="T27:U27"/>
    <mergeCell ref="V27:W27"/>
    <mergeCell ref="T10:Y10"/>
    <mergeCell ref="X11:Y11"/>
    <mergeCell ref="Z10:AA10"/>
    <mergeCell ref="Z11:AA11"/>
    <mergeCell ref="Z26:AA26"/>
    <mergeCell ref="Z27:AA27"/>
  </mergeCells>
  <conditionalFormatting sqref="B255:AH259">
    <cfRule type="expression" dxfId="235" priority="266">
      <formula>OR($J255&gt;0,$T255&gt;0,$V255&gt;0)</formula>
    </cfRule>
    <cfRule type="expression" dxfId="234" priority="268">
      <formula>OR($R255&gt;0,$P255&gt;0,$N255&gt;0,$Z255&gt;0)</formula>
    </cfRule>
    <cfRule type="expression" dxfId="233" priority="267">
      <formula>OR($H255&gt;0,$X255&gt;0)</formula>
    </cfRule>
    <cfRule type="expression" dxfId="232" priority="265">
      <formula>$L255&gt;0</formula>
    </cfRule>
  </conditionalFormatting>
  <conditionalFormatting sqref="B333:AH390">
    <cfRule type="expression" dxfId="231" priority="729">
      <formula>$L333&gt;0</formula>
    </cfRule>
    <cfRule type="expression" dxfId="230" priority="732">
      <formula>OR($R333&gt;0,$P333&gt;0,$N333&gt;0,$Z333&gt;0)</formula>
    </cfRule>
    <cfRule type="expression" dxfId="229" priority="731">
      <formula>OR($H333&gt;0,$X333&gt;0)</formula>
    </cfRule>
    <cfRule type="expression" dxfId="228" priority="730">
      <formula>OR($J333&gt;0,$T333&gt;0,$V333&gt;0)</formula>
    </cfRule>
  </conditionalFormatting>
  <conditionalFormatting sqref="B179:AI180 AJ250 AJ276 AJ278:AJ280 B282:AJ282 B291:AJ292 B294:AJ294 B303:AI303 AJ363 AJ376 B401:AJ401 B402:AI403 B425:AI425 B433:AJ434 B437:AJ437 B439:AJ439 AJ444:AJ452 B452:AJ453">
    <cfRule type="expression" dxfId="227" priority="800">
      <formula>OR($R179&gt;0,$P179&gt;0,$N179&gt;0,$Z179&gt;0)</formula>
    </cfRule>
    <cfRule type="expression" dxfId="226" priority="799">
      <formula>OR($H179&gt;0,$X179&gt;0)</formula>
    </cfRule>
    <cfRule type="expression" dxfId="225" priority="798">
      <formula>OR($J179&gt;0,$T179&gt;0,$V179&gt;0)</formula>
    </cfRule>
  </conditionalFormatting>
  <conditionalFormatting sqref="B179:AI180 AJ250 AJ276 AJ278:AJ280 B282:AJ282 B291:AJ292 B294:AJ294 B303:AI303 AJ363 AJ376 B401:AJ401 B402:AI403 B425:AI425 B433:AJ434 B437:AJ437 B439:AJ439 AJ444:AJ452">
    <cfRule type="expression" dxfId="224" priority="797">
      <formula>$L179&gt;0</formula>
    </cfRule>
  </conditionalFormatting>
  <conditionalFormatting sqref="B186:AI188 B192:AI194 B290:AI290 B293:AI293 B296:AJ302 B399:AI400 B404:AJ407 B408:AI410 B426:AJ431 B432:AI432 B438:AI438">
    <cfRule type="expression" dxfId="223" priority="788">
      <formula>OR($R186&gt;0,$P186&gt;0,$N186&gt;0,$Z186&gt;0)</formula>
    </cfRule>
    <cfRule type="expression" dxfId="222" priority="787">
      <formula>OR($H186&gt;0,$X186&gt;0)</formula>
    </cfRule>
    <cfRule type="expression" dxfId="221" priority="786">
      <formula>OR($J186&gt;0,$T186&gt;0,$V186&gt;0)</formula>
    </cfRule>
    <cfRule type="expression" dxfId="220" priority="785">
      <formula>$L186&gt;0</formula>
    </cfRule>
  </conditionalFormatting>
  <conditionalFormatting sqref="B199:AI202 B210:AI212">
    <cfRule type="expression" dxfId="219" priority="197">
      <formula>$L199&gt;0</formula>
    </cfRule>
    <cfRule type="expression" dxfId="218" priority="198">
      <formula>OR($J199&gt;0,$T199&gt;0,$V199&gt;0)</formula>
    </cfRule>
    <cfRule type="expression" dxfId="217" priority="199">
      <formula>OR($H199&gt;0,$X199&gt;0)</formula>
    </cfRule>
    <cfRule type="expression" dxfId="216" priority="200">
      <formula>OR($R199&gt;0,$P199&gt;0,$N199&gt;0,$Z199&gt;0)</formula>
    </cfRule>
  </conditionalFormatting>
  <conditionalFormatting sqref="B228:AI236 B240:AI254">
    <cfRule type="expression" dxfId="215" priority="172">
      <formula>OR($R228&gt;0,$P228&gt;0,$N228&gt;0,$Z228&gt;0)</formula>
    </cfRule>
    <cfRule type="expression" dxfId="214" priority="171">
      <formula>OR($H228&gt;0,$X228&gt;0)</formula>
    </cfRule>
    <cfRule type="expression" dxfId="213" priority="170">
      <formula>OR($J228&gt;0,$T228&gt;0,$V228&gt;0)</formula>
    </cfRule>
    <cfRule type="expression" dxfId="212" priority="169">
      <formula>$L228&gt;0</formula>
    </cfRule>
  </conditionalFormatting>
  <conditionalFormatting sqref="B260:AI281">
    <cfRule type="expression" dxfId="211" priority="351">
      <formula>OR($H260&gt;0,$X260&gt;0)</formula>
    </cfRule>
    <cfRule type="expression" dxfId="210" priority="350">
      <formula>OR($J260&gt;0,$T260&gt;0,$V260&gt;0)</formula>
    </cfRule>
    <cfRule type="expression" dxfId="209" priority="349">
      <formula>$L260&gt;0</formula>
    </cfRule>
    <cfRule type="expression" dxfId="208" priority="352">
      <formula>OR($R260&gt;0,$P260&gt;0,$N260&gt;0,$Z260&gt;0)</formula>
    </cfRule>
  </conditionalFormatting>
  <conditionalFormatting sqref="B283:AI284">
    <cfRule type="expression" dxfId="207" priority="313">
      <formula>$L283&gt;0</formula>
    </cfRule>
    <cfRule type="expression" dxfId="206" priority="316">
      <formula>OR($R283&gt;0,$P283&gt;0,$N283&gt;0,$Z283&gt;0)</formula>
    </cfRule>
    <cfRule type="expression" dxfId="205" priority="315">
      <formula>OR($H283&gt;0,$X283&gt;0)</formula>
    </cfRule>
    <cfRule type="expression" dxfId="204" priority="314">
      <formula>OR($J283&gt;0,$T283&gt;0,$V283&gt;0)</formula>
    </cfRule>
  </conditionalFormatting>
  <conditionalFormatting sqref="B295:AI295">
    <cfRule type="expression" dxfId="203" priority="193">
      <formula>$L295&gt;0</formula>
    </cfRule>
    <cfRule type="expression" dxfId="202" priority="194">
      <formula>OR($J295&gt;0,$T295&gt;0,$V295&gt;0)</formula>
    </cfRule>
    <cfRule type="expression" dxfId="201" priority="195">
      <formula>OR($H295&gt;0,$X295&gt;0)</formula>
    </cfRule>
    <cfRule type="expression" dxfId="200" priority="196">
      <formula>OR($R295&gt;0,$P295&gt;0,$N295&gt;0,$Z295&gt;0)</formula>
    </cfRule>
  </conditionalFormatting>
  <conditionalFormatting sqref="B311:AI313 AJ313">
    <cfRule type="expression" dxfId="199" priority="767">
      <formula>OR($H311&gt;0,$X311&gt;0)</formula>
    </cfRule>
    <cfRule type="expression" dxfId="198" priority="766">
      <formula>OR($J311&gt;0,$T311&gt;0,$V311&gt;0)</formula>
    </cfRule>
    <cfRule type="expression" dxfId="197" priority="765">
      <formula>$L311&gt;0</formula>
    </cfRule>
    <cfRule type="expression" dxfId="196" priority="768">
      <formula>OR($R311&gt;0,$P311&gt;0,$N311&gt;0,$Z311&gt;0)</formula>
    </cfRule>
  </conditionalFormatting>
  <conditionalFormatting sqref="B435:AI436">
    <cfRule type="expression" dxfId="195" priority="762">
      <formula>OR($J435&gt;0,$T435&gt;0,$V435&gt;0)</formula>
    </cfRule>
    <cfRule type="expression" dxfId="194" priority="761">
      <formula>$L435&gt;0</formula>
    </cfRule>
    <cfRule type="expression" dxfId="193" priority="763">
      <formula>OR($H435&gt;0,$X435&gt;0)</formula>
    </cfRule>
    <cfRule type="expression" dxfId="192" priority="764">
      <formula>OR($R435&gt;0,$P435&gt;0,$N435&gt;0,$Z435&gt;0)</formula>
    </cfRule>
  </conditionalFormatting>
  <conditionalFormatting sqref="B440:AI451">
    <cfRule type="expression" dxfId="191" priority="296">
      <formula>OR($R440&gt;0,$P440&gt;0,$N440&gt;0,$Z440&gt;0)</formula>
    </cfRule>
    <cfRule type="expression" dxfId="190" priority="295">
      <formula>OR($H440&gt;0,$X440&gt;0)</formula>
    </cfRule>
    <cfRule type="expression" dxfId="189" priority="294">
      <formula>OR($J440&gt;0,$T440&gt;0,$V440&gt;0)</formula>
    </cfRule>
    <cfRule type="expression" dxfId="188" priority="293">
      <formula>$L440&gt;0</formula>
    </cfRule>
  </conditionalFormatting>
  <conditionalFormatting sqref="B29:AJ178">
    <cfRule type="expression" dxfId="187" priority="138">
      <formula>OR($J29&gt;0,$T29&gt;0,$V29&gt;0)</formula>
    </cfRule>
    <cfRule type="expression" dxfId="186" priority="137">
      <formula>$L29&gt;0</formula>
    </cfRule>
    <cfRule type="expression" dxfId="185" priority="139">
      <formula>OR($H29&gt;0,$X29&gt;0)</formula>
    </cfRule>
    <cfRule type="expression" dxfId="184" priority="140">
      <formula>OR($R29&gt;0,$P29&gt;0,$N29&gt;0,$Z29&gt;0)</formula>
    </cfRule>
  </conditionalFormatting>
  <conditionalFormatting sqref="B181:AJ185">
    <cfRule type="expression" dxfId="183" priority="120">
      <formula>OR($R181&gt;0,$P181&gt;0,$N181&gt;0,$Z181&gt;0)</formula>
    </cfRule>
    <cfRule type="expression" dxfId="182" priority="118">
      <formula>OR($J181&gt;0,$T181&gt;0,$V181&gt;0)</formula>
    </cfRule>
    <cfRule type="expression" dxfId="181" priority="117">
      <formula>$L181&gt;0</formula>
    </cfRule>
    <cfRule type="expression" dxfId="180" priority="119">
      <formula>OR($H181&gt;0,$X181&gt;0)</formula>
    </cfRule>
  </conditionalFormatting>
  <conditionalFormatting sqref="B189:AJ191">
    <cfRule type="expression" dxfId="179" priority="105">
      <formula>$L189&gt;0</formula>
    </cfRule>
    <cfRule type="expression" dxfId="178" priority="106">
      <formula>OR($J189&gt;0,$T189&gt;0,$V189&gt;0)</formula>
    </cfRule>
    <cfRule type="expression" dxfId="177" priority="108">
      <formula>OR($R189&gt;0,$P189&gt;0,$N189&gt;0,$Z189&gt;0)</formula>
    </cfRule>
    <cfRule type="expression" dxfId="176" priority="107">
      <formula>OR($H189&gt;0,$X189&gt;0)</formula>
    </cfRule>
  </conditionalFormatting>
  <conditionalFormatting sqref="B195:AJ198">
    <cfRule type="expression" dxfId="175" priority="91">
      <formula>OR($H195&gt;0,$X195&gt;0)</formula>
    </cfRule>
    <cfRule type="expression" dxfId="174" priority="92">
      <formula>OR($R195&gt;0,$P195&gt;0,$N195&gt;0,$Z195&gt;0)</formula>
    </cfRule>
    <cfRule type="expression" dxfId="173" priority="90">
      <formula>OR($J195&gt;0,$T195&gt;0,$V195&gt;0)</formula>
    </cfRule>
    <cfRule type="expression" dxfId="172" priority="89">
      <formula>$L195&gt;0</formula>
    </cfRule>
  </conditionalFormatting>
  <conditionalFormatting sqref="B203:AJ209">
    <cfRule type="expression" dxfId="171" priority="84">
      <formula>OR($R203&gt;0,$P203&gt;0,$N203&gt;0,$Z203&gt;0)</formula>
    </cfRule>
    <cfRule type="expression" dxfId="170" priority="83">
      <formula>OR($H203&gt;0,$X203&gt;0)</formula>
    </cfRule>
    <cfRule type="expression" dxfId="169" priority="82">
      <formula>OR($J203&gt;0,$T203&gt;0,$V203&gt;0)</formula>
    </cfRule>
    <cfRule type="expression" dxfId="168" priority="81">
      <formula>$L203&gt;0</formula>
    </cfRule>
  </conditionalFormatting>
  <conditionalFormatting sqref="B213:AJ227">
    <cfRule type="expression" dxfId="167" priority="35">
      <formula>OR($H213&gt;0,$X213&gt;0)</formula>
    </cfRule>
    <cfRule type="expression" dxfId="166" priority="36">
      <formula>OR($R213&gt;0,$P213&gt;0,$N213&gt;0,$Z213&gt;0)</formula>
    </cfRule>
    <cfRule type="expression" dxfId="165" priority="34">
      <formula>OR($J213&gt;0,$T213&gt;0,$V213&gt;0)</formula>
    </cfRule>
    <cfRule type="expression" dxfId="164" priority="33">
      <formula>$L213&gt;0</formula>
    </cfRule>
  </conditionalFormatting>
  <conditionalFormatting sqref="B237:AJ239">
    <cfRule type="expression" dxfId="163" priority="16">
      <formula>OR($R237&gt;0,$P237&gt;0,$N237&gt;0,$Z237&gt;0)</formula>
    </cfRule>
    <cfRule type="expression" dxfId="162" priority="15">
      <formula>OR($H237&gt;0,$X237&gt;0)</formula>
    </cfRule>
    <cfRule type="expression" dxfId="161" priority="14">
      <formula>OR($J237&gt;0,$T237&gt;0,$V237&gt;0)</formula>
    </cfRule>
    <cfRule type="expression" dxfId="160" priority="13">
      <formula>$L237&gt;0</formula>
    </cfRule>
  </conditionalFormatting>
  <conditionalFormatting sqref="B285:AJ289">
    <cfRule type="expression" dxfId="159" priority="165">
      <formula>$L285&gt;0</formula>
    </cfRule>
    <cfRule type="expression" dxfId="158" priority="166">
      <formula>OR($J285&gt;0,$T285&gt;0,$V285&gt;0)</formula>
    </cfRule>
    <cfRule type="expression" dxfId="157" priority="167">
      <formula>OR($H285&gt;0,$X285&gt;0)</formula>
    </cfRule>
    <cfRule type="expression" dxfId="156" priority="168">
      <formula>OR($R285&gt;0,$P285&gt;0,$N285&gt;0,$Z285&gt;0)</formula>
    </cfRule>
  </conditionalFormatting>
  <conditionalFormatting sqref="B304:AJ310">
    <cfRule type="expression" dxfId="155" priority="528">
      <formula>OR($R304&gt;0,$P304&gt;0,$N304&gt;0,$Z304&gt;0)</formula>
    </cfRule>
    <cfRule type="expression" dxfId="154" priority="527">
      <formula>OR($H304&gt;0,$X304&gt;0)</formula>
    </cfRule>
    <cfRule type="expression" dxfId="153" priority="526">
      <formula>OR($J304&gt;0,$T304&gt;0,$V304&gt;0)</formula>
    </cfRule>
    <cfRule type="expression" dxfId="152" priority="525">
      <formula>$L304&gt;0</formula>
    </cfRule>
  </conditionalFormatting>
  <conditionalFormatting sqref="B314:AJ326">
    <cfRule type="expression" dxfId="151" priority="453">
      <formula>$L314&gt;0</formula>
    </cfRule>
    <cfRule type="expression" dxfId="150" priority="454">
      <formula>OR($J314&gt;0,$T314&gt;0,$V314&gt;0)</formula>
    </cfRule>
    <cfRule type="expression" dxfId="149" priority="455">
      <formula>OR($H314&gt;0,$X314&gt;0)</formula>
    </cfRule>
    <cfRule type="expression" dxfId="148" priority="456">
      <formula>OR($R314&gt;0,$P314&gt;0,$N314&gt;0,$Z314&gt;0)</formula>
    </cfRule>
  </conditionalFormatting>
  <conditionalFormatting sqref="B329:AJ332">
    <cfRule type="expression" dxfId="147" priority="420">
      <formula>OR($R329&gt;0,$P329&gt;0,$N329&gt;0,$Z329&gt;0)</formula>
    </cfRule>
    <cfRule type="expression" dxfId="146" priority="419">
      <formula>OR($H329&gt;0,$X329&gt;0)</formula>
    </cfRule>
    <cfRule type="expression" dxfId="145" priority="418">
      <formula>OR($J329&gt;0,$T329&gt;0,$V329&gt;0)</formula>
    </cfRule>
    <cfRule type="expression" dxfId="144" priority="417">
      <formula>$L329&gt;0</formula>
    </cfRule>
  </conditionalFormatting>
  <conditionalFormatting sqref="B391:AJ398">
    <cfRule type="expression" dxfId="143" priority="129">
      <formula>$L391&gt;0</formula>
    </cfRule>
    <cfRule type="expression" dxfId="142" priority="130">
      <formula>OR($J391&gt;0,$T391&gt;0,$V391&gt;0)</formula>
    </cfRule>
    <cfRule type="expression" dxfId="141" priority="131">
      <formula>OR($H391&gt;0,$X391&gt;0)</formula>
    </cfRule>
    <cfRule type="expression" dxfId="140" priority="132">
      <formula>OR($R391&gt;0,$P391&gt;0,$N391&gt;0,$Z391&gt;0)</formula>
    </cfRule>
  </conditionalFormatting>
  <conditionalFormatting sqref="B411:AJ424">
    <cfRule type="expression" dxfId="139" priority="724">
      <formula>OR($R411&gt;0,$P411&gt;0,$N411&gt;0,$Z411&gt;0)</formula>
    </cfRule>
    <cfRule type="expression" dxfId="138" priority="722">
      <formula>OR($J411&gt;0,$T411&gt;0,$V411&gt;0)</formula>
    </cfRule>
    <cfRule type="expression" dxfId="137" priority="721">
      <formula>$L411&gt;0</formula>
    </cfRule>
    <cfRule type="expression" dxfId="136" priority="723">
      <formula>OR($H411&gt;0,$X411&gt;0)</formula>
    </cfRule>
  </conditionalFormatting>
  <conditionalFormatting sqref="B452:AJ465">
    <cfRule type="expression" dxfId="135" priority="161">
      <formula>$L452&gt;0</formula>
    </cfRule>
  </conditionalFormatting>
  <conditionalFormatting sqref="B454:AJ465">
    <cfRule type="expression" dxfId="134" priority="163">
      <formula>OR($H454&gt;0,$X454&gt;0)</formula>
    </cfRule>
    <cfRule type="expression" dxfId="133" priority="164">
      <formula>OR($R454&gt;0,$P454&gt;0,$N454&gt;0,$Z454&gt;0)</formula>
    </cfRule>
    <cfRule type="expression" dxfId="132" priority="162">
      <formula>OR($J454&gt;0,$T454&gt;0,$V454&gt;0)</formula>
    </cfRule>
  </conditionalFormatting>
  <conditionalFormatting sqref="C469">
    <cfRule type="expression" dxfId="131" priority="466">
      <formula>OR($J469&gt;0,$T469&gt;0,$V469&gt;0)</formula>
    </cfRule>
    <cfRule type="expression" dxfId="130" priority="465">
      <formula>$L469&gt;0</formula>
    </cfRule>
    <cfRule type="expression" dxfId="129" priority="468">
      <formula>OR($R469&gt;0,$P469&gt;0,$N469&gt;0,$Z469&gt;0)</formula>
    </cfRule>
    <cfRule type="expression" dxfId="128" priority="467">
      <formula>OR($H469&gt;0,$X469&gt;0)</formula>
    </cfRule>
  </conditionalFormatting>
  <conditionalFormatting sqref="C471">
    <cfRule type="expression" dxfId="127" priority="246">
      <formula>OR($J471&gt;0,$T471&gt;0,$V471&gt;0)</formula>
    </cfRule>
    <cfRule type="expression" dxfId="126" priority="245">
      <formula>$L471&gt;0</formula>
    </cfRule>
    <cfRule type="expression" dxfId="125" priority="248">
      <formula>OR($R471&gt;0,$P471&gt;0,$N471&gt;0,$Z471&gt;0)</formula>
    </cfRule>
    <cfRule type="expression" dxfId="124" priority="247">
      <formula>OR($H471&gt;0,$X471&gt;0)</formula>
    </cfRule>
  </conditionalFormatting>
  <conditionalFormatting sqref="C478">
    <cfRule type="expression" dxfId="123" priority="237">
      <formula>$L478&gt;0</formula>
    </cfRule>
    <cfRule type="expression" dxfId="122" priority="239">
      <formula>OR($H478&gt;0,$X478&gt;0)</formula>
    </cfRule>
    <cfRule type="expression" dxfId="121" priority="240">
      <formula>OR($R478&gt;0,$P478&gt;0,$N478&gt;0,$Z478&gt;0)</formula>
    </cfRule>
    <cfRule type="expression" dxfId="120" priority="238">
      <formula>OR($J478&gt;0,$T478&gt;0,$V478&gt;0)</formula>
    </cfRule>
  </conditionalFormatting>
  <conditionalFormatting sqref="AI255:AI256">
    <cfRule type="expression" dxfId="119" priority="277">
      <formula>$L255&gt;0</formula>
    </cfRule>
    <cfRule type="expression" dxfId="118" priority="278">
      <formula>OR($J255&gt;0,$T255&gt;0,$V255&gt;0)</formula>
    </cfRule>
    <cfRule type="expression" dxfId="117" priority="279">
      <formula>OR($H255&gt;0,$X255&gt;0)</formula>
    </cfRule>
    <cfRule type="expression" dxfId="116" priority="280">
      <formula>OR($R255&gt;0,$P255&gt;0,$N255&gt;0,$Z255&gt;0)</formula>
    </cfRule>
  </conditionalFormatting>
  <conditionalFormatting sqref="AI259">
    <cfRule type="expression" dxfId="115" priority="225">
      <formula>$L259&gt;0</formula>
    </cfRule>
    <cfRule type="expression" dxfId="114" priority="226">
      <formula>OR($J259&gt;0,$T259&gt;0,$V259&gt;0)</formula>
    </cfRule>
    <cfRule type="expression" dxfId="113" priority="228">
      <formula>OR($R259&gt;0,$P259&gt;0,$N259&gt;0,$Z259&gt;0)</formula>
    </cfRule>
    <cfRule type="expression" dxfId="112" priority="227">
      <formula>OR($H259&gt;0,$X259&gt;0)</formula>
    </cfRule>
  </conditionalFormatting>
  <conditionalFormatting sqref="AI347:AI390">
    <cfRule type="expression" dxfId="111" priority="180">
      <formula>OR($R347&gt;0,$P347&gt;0,$N347&gt;0,$Z347&gt;0)</formula>
    </cfRule>
    <cfRule type="expression" dxfId="110" priority="179">
      <formula>OR($H347&gt;0,$X347&gt;0)</formula>
    </cfRule>
    <cfRule type="expression" dxfId="109" priority="178">
      <formula>OR($J347&gt;0,$T347&gt;0,$V347&gt;0)</formula>
    </cfRule>
    <cfRule type="expression" dxfId="108" priority="177">
      <formula>$L347&gt;0</formula>
    </cfRule>
  </conditionalFormatting>
  <conditionalFormatting sqref="AI467">
    <cfRule type="expression" dxfId="107" priority="475">
      <formula>OR($H467&gt;0,$X467&gt;0)</formula>
    </cfRule>
    <cfRule type="expression" dxfId="106" priority="476">
      <formula>OR($R467&gt;0,$P467&gt;0,$N467&gt;0,$Z467&gt;0)</formula>
    </cfRule>
    <cfRule type="expression" dxfId="105" priority="474">
      <formula>OR($J467&gt;0,$T467&gt;0,$V467&gt;0)</formula>
    </cfRule>
    <cfRule type="expression" dxfId="104" priority="473">
      <formula>$L467&gt;0</formula>
    </cfRule>
  </conditionalFormatting>
  <conditionalFormatting sqref="AI469">
    <cfRule type="expression" dxfId="103" priority="396">
      <formula>OR($R469&gt;0,$P469&gt;0,$N469&gt;0,$Z469&gt;0)</formula>
    </cfRule>
    <cfRule type="expression" dxfId="102" priority="395">
      <formula>OR($H469&gt;0,$X469&gt;0)</formula>
    </cfRule>
    <cfRule type="expression" dxfId="101" priority="394">
      <formula>OR($J469&gt;0,$T469&gt;0,$V469&gt;0)</formula>
    </cfRule>
    <cfRule type="expression" dxfId="100" priority="393">
      <formula>$L469&gt;0</formula>
    </cfRule>
  </conditionalFormatting>
  <conditionalFormatting sqref="AI474">
    <cfRule type="expression" dxfId="99" priority="564">
      <formula>OR($R474&gt;0,$P474&gt;0,$N474&gt;0,$Z474&gt;0)</formula>
    </cfRule>
    <cfRule type="expression" dxfId="98" priority="561">
      <formula>$L474&gt;0</formula>
    </cfRule>
    <cfRule type="expression" dxfId="97" priority="562">
      <formula>OR($J474&gt;0,$T474&gt;0,$V474&gt;0)</formula>
    </cfRule>
    <cfRule type="expression" dxfId="96" priority="563">
      <formula>OR($H474&gt;0,$X474&gt;0)</formula>
    </cfRule>
  </conditionalFormatting>
  <conditionalFormatting sqref="AI257:AJ258">
    <cfRule type="expression" dxfId="95" priority="249">
      <formula>$L257&gt;0</formula>
    </cfRule>
    <cfRule type="expression" dxfId="94" priority="250">
      <formula>OR($J257&gt;0,$T257&gt;0,$V257&gt;0)</formula>
    </cfRule>
    <cfRule type="expression" dxfId="93" priority="251">
      <formula>OR($H257&gt;0,$X257&gt;0)</formula>
    </cfRule>
    <cfRule type="expression" dxfId="92" priority="252">
      <formula>OR($R257&gt;0,$P257&gt;0,$N257&gt;0,$Z257&gt;0)</formula>
    </cfRule>
  </conditionalFormatting>
  <conditionalFormatting sqref="AI333:AJ346">
    <cfRule type="expression" dxfId="91" priority="580">
      <formula>OR($R333&gt;0,$P333&gt;0,$N333&gt;0,$Z333&gt;0)</formula>
    </cfRule>
    <cfRule type="expression" dxfId="90" priority="579">
      <formula>OR($H333&gt;0,$X333&gt;0)</formula>
    </cfRule>
    <cfRule type="expression" dxfId="89" priority="578">
      <formula>OR($J333&gt;0,$T333&gt;0,$V333&gt;0)</formula>
    </cfRule>
    <cfRule type="expression" dxfId="88" priority="577">
      <formula>$L333&gt;0</formula>
    </cfRule>
  </conditionalFormatting>
  <conditionalFormatting sqref="AJ180">
    <cfRule type="expression" dxfId="87" priority="157">
      <formula>$L180&gt;0</formula>
    </cfRule>
    <cfRule type="expression" dxfId="86" priority="159">
      <formula>OR($H180&gt;0,$X180&gt;0)</formula>
    </cfRule>
    <cfRule type="expression" dxfId="85" priority="158">
      <formula>OR($J180&gt;0,$T180&gt;0,$V180&gt;0)</formula>
    </cfRule>
    <cfRule type="expression" dxfId="84" priority="160">
      <formula>OR($R180&gt;0,$P180&gt;0,$N180&gt;0,$Z180&gt;0)</formula>
    </cfRule>
  </conditionalFormatting>
  <conditionalFormatting sqref="AJ186:AJ187">
    <cfRule type="expression" dxfId="83" priority="110">
      <formula>OR($J186&gt;0,$T186&gt;0,$V186&gt;0)</formula>
    </cfRule>
    <cfRule type="expression" dxfId="82" priority="111">
      <formula>OR($H186&gt;0,$X186&gt;0)</formula>
    </cfRule>
    <cfRule type="expression" dxfId="81" priority="109">
      <formula>$L186&gt;0</formula>
    </cfRule>
    <cfRule type="expression" dxfId="80" priority="112">
      <formula>OR($R186&gt;0,$P186&gt;0,$N186&gt;0,$Z186&gt;0)</formula>
    </cfRule>
  </conditionalFormatting>
  <conditionalFormatting sqref="AJ192:AJ193">
    <cfRule type="expression" dxfId="79" priority="97">
      <formula>$L192&gt;0</formula>
    </cfRule>
    <cfRule type="expression" dxfId="78" priority="98">
      <formula>OR($J192&gt;0,$T192&gt;0,$V192&gt;0)</formula>
    </cfRule>
    <cfRule type="expression" dxfId="77" priority="99">
      <formula>OR($H192&gt;0,$X192&gt;0)</formula>
    </cfRule>
    <cfRule type="expression" dxfId="76" priority="100">
      <formula>OR($R192&gt;0,$P192&gt;0,$N192&gt;0,$Z192&gt;0)</formula>
    </cfRule>
  </conditionalFormatting>
  <conditionalFormatting sqref="AJ200:AJ202">
    <cfRule type="expression" dxfId="75" priority="142">
      <formula>OR($J200&gt;0,$T200&gt;0,$V200&gt;0)</formula>
    </cfRule>
    <cfRule type="expression" dxfId="74" priority="143">
      <formula>OR($H200&gt;0,$X200&gt;0)</formula>
    </cfRule>
    <cfRule type="expression" dxfId="73" priority="144">
      <formula>OR($R200&gt;0,$P200&gt;0,$N200&gt;0,$Z200&gt;0)</formula>
    </cfRule>
    <cfRule type="expression" dxfId="72" priority="141">
      <formula>$L200&gt;0</formula>
    </cfRule>
  </conditionalFormatting>
  <conditionalFormatting sqref="AJ210">
    <cfRule type="expression" dxfId="71" priority="77">
      <formula>$L210&gt;0</formula>
    </cfRule>
    <cfRule type="expression" dxfId="70" priority="78">
      <formula>OR($J210&gt;0,$T210&gt;0,$V210&gt;0)</formula>
    </cfRule>
    <cfRule type="expression" dxfId="69" priority="79">
      <formula>OR($H210&gt;0,$X210&gt;0)</formula>
    </cfRule>
    <cfRule type="expression" dxfId="68" priority="80">
      <formula>OR($R210&gt;0,$P210&gt;0,$N210&gt;0,$Z210&gt;0)</formula>
    </cfRule>
  </conditionalFormatting>
  <conditionalFormatting sqref="AJ212">
    <cfRule type="expression" dxfId="67" priority="73">
      <formula>$L212&gt;0</formula>
    </cfRule>
    <cfRule type="expression" dxfId="66" priority="76">
      <formula>OR($R212&gt;0,$P212&gt;0,$N212&gt;0,$Z212&gt;0)</formula>
    </cfRule>
    <cfRule type="expression" dxfId="65" priority="75">
      <formula>OR($H212&gt;0,$X212&gt;0)</formula>
    </cfRule>
    <cfRule type="expression" dxfId="64" priority="74">
      <formula>OR($J212&gt;0,$T212&gt;0,$V212&gt;0)</formula>
    </cfRule>
  </conditionalFormatting>
  <conditionalFormatting sqref="AJ228:AJ229">
    <cfRule type="expression" dxfId="63" priority="32">
      <formula>OR($R228&gt;0,$P228&gt;0,$N228&gt;0,$Z228&gt;0)</formula>
    </cfRule>
    <cfRule type="expression" dxfId="62" priority="31">
      <formula>OR($H228&gt;0,$X228&gt;0)</formula>
    </cfRule>
    <cfRule type="expression" dxfId="61" priority="30">
      <formula>OR($J228&gt;0,$T228&gt;0,$V228&gt;0)</formula>
    </cfRule>
    <cfRule type="expression" dxfId="60" priority="29">
      <formula>$L228&gt;0</formula>
    </cfRule>
  </conditionalFormatting>
  <conditionalFormatting sqref="AJ231:AJ233">
    <cfRule type="expression" dxfId="59" priority="21">
      <formula>$L231&gt;0</formula>
    </cfRule>
    <cfRule type="expression" dxfId="58" priority="24">
      <formula>OR($R231&gt;0,$P231&gt;0,$N231&gt;0,$Z231&gt;0)</formula>
    </cfRule>
    <cfRule type="expression" dxfId="57" priority="23">
      <formula>OR($H231&gt;0,$X231&gt;0)</formula>
    </cfRule>
    <cfRule type="expression" dxfId="56" priority="22">
      <formula>OR($J231&gt;0,$T231&gt;0,$V231&gt;0)</formula>
    </cfRule>
  </conditionalFormatting>
  <conditionalFormatting sqref="AJ236">
    <cfRule type="expression" dxfId="55" priority="20">
      <formula>OR($R236&gt;0,$P236&gt;0,$N236&gt;0,$Z236&gt;0)</formula>
    </cfRule>
    <cfRule type="expression" dxfId="54" priority="18">
      <formula>OR($J236&gt;0,$T236&gt;0,$V236&gt;0)</formula>
    </cfRule>
    <cfRule type="expression" dxfId="53" priority="17">
      <formula>$L236&gt;0</formula>
    </cfRule>
    <cfRule type="expression" dxfId="52" priority="19">
      <formula>OR($H236&gt;0,$X236&gt;0)</formula>
    </cfRule>
  </conditionalFormatting>
  <conditionalFormatting sqref="AJ240">
    <cfRule type="expression" dxfId="51" priority="11">
      <formula>OR($H240&gt;0,$X240&gt;0)</formula>
    </cfRule>
    <cfRule type="expression" dxfId="50" priority="9">
      <formula>$L240&gt;0</formula>
    </cfRule>
    <cfRule type="expression" dxfId="49" priority="12">
      <formula>OR($R240&gt;0,$P240&gt;0,$N240&gt;0,$Z240&gt;0)</formula>
    </cfRule>
    <cfRule type="expression" dxfId="48" priority="10">
      <formula>OR($J240&gt;0,$T240&gt;0,$V240&gt;0)</formula>
    </cfRule>
  </conditionalFormatting>
  <conditionalFormatting sqref="AJ246:AJ248">
    <cfRule type="expression" dxfId="47" priority="5">
      <formula>$L246&gt;0</formula>
    </cfRule>
    <cfRule type="expression" dxfId="46" priority="6">
      <formula>OR($J246&gt;0,$T246&gt;0,$V246&gt;0)</formula>
    </cfRule>
    <cfRule type="expression" dxfId="45" priority="7">
      <formula>OR($H246&gt;0,$X246&gt;0)</formula>
    </cfRule>
    <cfRule type="expression" dxfId="44" priority="8">
      <formula>OR($R246&gt;0,$P246&gt;0,$N246&gt;0,$Z246&gt;0)</formula>
    </cfRule>
  </conditionalFormatting>
  <conditionalFormatting sqref="AJ254:AJ256">
    <cfRule type="expression" dxfId="43" priority="4">
      <formula>OR($R254&gt;0,$P254&gt;0,$N254&gt;0,$Z254&gt;0)</formula>
    </cfRule>
    <cfRule type="expression" dxfId="42" priority="1">
      <formula>$L254&gt;0</formula>
    </cfRule>
    <cfRule type="expression" dxfId="41" priority="2">
      <formula>OR($J254&gt;0,$T254&gt;0,$V254&gt;0)</formula>
    </cfRule>
    <cfRule type="expression" dxfId="40" priority="3">
      <formula>OR($H254&gt;0,$X254&gt;0)</formula>
    </cfRule>
  </conditionalFormatting>
  <conditionalFormatting sqref="AJ259:AJ265">
    <cfRule type="expression" dxfId="39" priority="232">
      <formula>OR($R259&gt;0,$P259&gt;0,$N259&gt;0,$Z259&gt;0)</formula>
    </cfRule>
    <cfRule type="expression" dxfId="38" priority="230">
      <formula>OR($J259&gt;0,$T259&gt;0,$V259&gt;0)</formula>
    </cfRule>
    <cfRule type="expression" dxfId="37" priority="229">
      <formula>$L259&gt;0</formula>
    </cfRule>
    <cfRule type="expression" dxfId="36" priority="231">
      <formula>OR($H259&gt;0,$X259&gt;0)</formula>
    </cfRule>
  </conditionalFormatting>
  <conditionalFormatting sqref="AJ267:AJ274">
    <cfRule type="expression" dxfId="35" priority="342">
      <formula>OR($J267&gt;0,$T267&gt;0,$V267&gt;0)</formula>
    </cfRule>
    <cfRule type="expression" dxfId="34" priority="344">
      <formula>OR($R267&gt;0,$P267&gt;0,$N267&gt;0,$Z267&gt;0)</formula>
    </cfRule>
    <cfRule type="expression" dxfId="33" priority="343">
      <formula>OR($H267&gt;0,$X267&gt;0)</formula>
    </cfRule>
    <cfRule type="expression" dxfId="32" priority="341">
      <formula>$L267&gt;0</formula>
    </cfRule>
  </conditionalFormatting>
  <conditionalFormatting sqref="AJ327 B327:AI328">
    <cfRule type="expression" dxfId="31" priority="135">
      <formula>OR($H327&gt;0,$X327&gt;0)</formula>
    </cfRule>
    <cfRule type="expression" dxfId="30" priority="134">
      <formula>OR($J327&gt;0,$T327&gt;0,$V327&gt;0)</formula>
    </cfRule>
    <cfRule type="expression" dxfId="29" priority="133">
      <formula>$L327&gt;0</formula>
    </cfRule>
    <cfRule type="expression" dxfId="28" priority="136">
      <formula>OR($R327&gt;0,$P327&gt;0,$N327&gt;0,$Z327&gt;0)</formula>
    </cfRule>
  </conditionalFormatting>
  <conditionalFormatting sqref="AJ349:AJ361">
    <cfRule type="expression" dxfId="27" priority="437">
      <formula>$L349&gt;0</formula>
    </cfRule>
    <cfRule type="expression" dxfId="26" priority="438">
      <formula>OR($J349&gt;0,$T349&gt;0,$V349&gt;0)</formula>
    </cfRule>
    <cfRule type="expression" dxfId="25" priority="439">
      <formula>OR($H349&gt;0,$X349&gt;0)</formula>
    </cfRule>
    <cfRule type="expression" dxfId="24" priority="440">
      <formula>OR($R349&gt;0,$P349&gt;0,$N349&gt;0,$Z349&gt;0)</formula>
    </cfRule>
  </conditionalFormatting>
  <conditionalFormatting sqref="AJ365:AJ374">
    <cfRule type="expression" dxfId="23" priority="427">
      <formula>OR($H365&gt;0,$X365&gt;0)</formula>
    </cfRule>
    <cfRule type="expression" dxfId="22" priority="428">
      <formula>OR($R365&gt;0,$P365&gt;0,$N365&gt;0,$Z365&gt;0)</formula>
    </cfRule>
    <cfRule type="expression" dxfId="21" priority="426">
      <formula>OR($J365&gt;0,$T365&gt;0,$V365&gt;0)</formula>
    </cfRule>
    <cfRule type="expression" dxfId="20" priority="425">
      <formula>$L365&gt;0</formula>
    </cfRule>
  </conditionalFormatting>
  <conditionalFormatting sqref="AJ378:AJ385 AJ387:AJ390">
    <cfRule type="expression" dxfId="19" priority="151">
      <formula>OR($H378&gt;0,$X378&gt;0)</formula>
    </cfRule>
    <cfRule type="expression" dxfId="18" priority="152">
      <formula>OR($R378&gt;0,$P378&gt;0,$N378&gt;0,$Z378&gt;0)</formula>
    </cfRule>
    <cfRule type="expression" dxfId="17" priority="149">
      <formula>$L378&gt;0</formula>
    </cfRule>
    <cfRule type="expression" dxfId="16" priority="150">
      <formula>OR($J378&gt;0,$T378&gt;0,$V378&gt;0)</formula>
    </cfRule>
  </conditionalFormatting>
  <conditionalFormatting sqref="AJ403">
    <cfRule type="expression" dxfId="15" priority="741">
      <formula>$L403&gt;0</formula>
    </cfRule>
    <cfRule type="expression" dxfId="14" priority="742">
      <formula>OR($J403&gt;0,$T403&gt;0,$V403&gt;0)</formula>
    </cfRule>
    <cfRule type="expression" dxfId="13" priority="743">
      <formula>OR($H403&gt;0,$X403&gt;0)</formula>
    </cfRule>
    <cfRule type="expression" dxfId="12" priority="744">
      <formula>OR($R403&gt;0,$P403&gt;0,$N403&gt;0,$Z403&gt;0)</formula>
    </cfRule>
  </conditionalFormatting>
  <conditionalFormatting sqref="AJ436">
    <cfRule type="expression" dxfId="11" priority="757">
      <formula>$L436&gt;0</formula>
    </cfRule>
    <cfRule type="expression" dxfId="10" priority="758">
      <formula>OR($J436&gt;0,$T436&gt;0,$V436&gt;0)</formula>
    </cfRule>
    <cfRule type="expression" dxfId="9" priority="759">
      <formula>OR($H436&gt;0,$X436&gt;0)</formula>
    </cfRule>
    <cfRule type="expression" dxfId="8" priority="760">
      <formula>OR($R436&gt;0,$P436&gt;0,$N436&gt;0,$Z436&gt;0)</formula>
    </cfRule>
  </conditionalFormatting>
  <conditionalFormatting sqref="AJ441:AJ442">
    <cfRule type="expression" dxfId="7" priority="717">
      <formula>$L441&gt;0</formula>
    </cfRule>
    <cfRule type="expression" dxfId="6" priority="718">
      <formula>OR($J441&gt;0,$T441&gt;0,$V441&gt;0)</formula>
    </cfRule>
    <cfRule type="expression" dxfId="5" priority="719">
      <formula>OR($H441&gt;0,$X441&gt;0)</formula>
    </cfRule>
    <cfRule type="expression" dxfId="4" priority="720">
      <formula>OR($R441&gt;0,$P441&gt;0,$N441&gt;0,$Z441&gt;0)</formula>
    </cfRule>
  </conditionalFormatting>
  <conditionalFormatting sqref="AJ468">
    <cfRule type="expression" dxfId="3" priority="320">
      <formula>OR($R468&gt;0,$P468&gt;0,$N468&gt;0,$Z468&gt;0)</formula>
    </cfRule>
    <cfRule type="expression" dxfId="2" priority="319">
      <formula>OR($H468&gt;0,$X468&gt;0)</formula>
    </cfRule>
    <cfRule type="expression" dxfId="1" priority="318">
      <formula>OR($J468&gt;0,$T468&gt;0,$V468&gt;0)</formula>
    </cfRule>
    <cfRule type="expression" dxfId="0" priority="317">
      <formula>$L468&gt;0</formula>
    </cfRule>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1:AI438"/>
  <sheetViews>
    <sheetView zoomScale="73" zoomScaleNormal="73" workbookViewId="0">
      <pane xSplit="1" topLeftCell="E1" activePane="topRight" state="frozen"/>
      <selection pane="topRight" activeCell="Q14" sqref="Q14"/>
    </sheetView>
  </sheetViews>
  <sheetFormatPr defaultColWidth="9.109375" defaultRowHeight="13.2" x14ac:dyDescent="0.25"/>
  <cols>
    <col min="1" max="1" width="10" style="7" bestFit="1" customWidth="1"/>
    <col min="2" max="2" width="81" style="7" customWidth="1"/>
    <col min="3" max="3" width="22.5546875" style="7" bestFit="1" customWidth="1"/>
    <col min="4" max="4" width="16.109375" style="7" bestFit="1" customWidth="1"/>
    <col min="5" max="5" width="17.44140625" style="7" bestFit="1" customWidth="1"/>
    <col min="6" max="6" width="17.44140625" style="7" customWidth="1"/>
    <col min="7" max="7" width="19.5546875" style="7" customWidth="1"/>
    <col min="8" max="8" width="21.44140625" style="7" customWidth="1"/>
    <col min="9" max="9" width="13.33203125" style="14" customWidth="1"/>
    <col min="10" max="11" width="17.33203125" style="14" bestFit="1" customWidth="1"/>
    <col min="12" max="12" width="14.44140625" style="14" customWidth="1"/>
    <col min="13" max="13" width="19" style="7" bestFit="1" customWidth="1"/>
    <col min="14" max="14" width="20" style="7" bestFit="1" customWidth="1"/>
    <col min="15" max="15" width="29.33203125" style="7" bestFit="1" customWidth="1"/>
    <col min="16" max="16" width="21.109375" style="7" bestFit="1" customWidth="1"/>
    <col min="17" max="17" width="30.33203125" style="7" bestFit="1" customWidth="1"/>
    <col min="18" max="19" width="17.33203125" style="15" bestFit="1" customWidth="1"/>
    <col min="20" max="20" width="27.6640625" style="15" bestFit="1" customWidth="1"/>
    <col min="21" max="21" width="21.88671875" style="15" customWidth="1"/>
    <col min="22" max="22" width="25.44140625" style="15" bestFit="1" customWidth="1"/>
    <col min="23" max="23" width="11.5546875" style="7" bestFit="1" customWidth="1"/>
    <col min="24" max="24" width="13.88671875" style="7" bestFit="1" customWidth="1"/>
    <col min="25" max="25" width="12.6640625" style="7" bestFit="1" customWidth="1"/>
    <col min="26" max="26" width="9.109375" style="7"/>
    <col min="27" max="27" width="28.44140625" style="7" bestFit="1" customWidth="1"/>
    <col min="28" max="28" width="12.88671875" style="7" bestFit="1" customWidth="1"/>
    <col min="29" max="29" width="15.88671875" style="7" bestFit="1" customWidth="1"/>
    <col min="30" max="30" width="12.88671875" style="7" bestFit="1" customWidth="1"/>
    <col min="31" max="32" width="12.88671875" style="7" customWidth="1"/>
    <col min="33" max="33" width="9.109375" style="7"/>
    <col min="34" max="34" width="19" style="7" bestFit="1" customWidth="1"/>
    <col min="35" max="35" width="17.88671875" style="7" bestFit="1" customWidth="1"/>
    <col min="36" max="16384" width="9.109375" style="7"/>
  </cols>
  <sheetData>
    <row r="1" spans="1:35" x14ac:dyDescent="0.25">
      <c r="A1" s="7" t="s">
        <v>29</v>
      </c>
      <c r="B1" s="7" t="s">
        <v>30</v>
      </c>
      <c r="C1" s="7" t="s">
        <v>31</v>
      </c>
      <c r="D1" s="7" t="s">
        <v>32</v>
      </c>
      <c r="E1" s="7" t="s">
        <v>33</v>
      </c>
      <c r="F1" s="7" t="s">
        <v>34</v>
      </c>
      <c r="G1" s="7" t="s">
        <v>35</v>
      </c>
      <c r="H1" s="7" t="s">
        <v>36</v>
      </c>
      <c r="I1" s="14" t="s">
        <v>37</v>
      </c>
      <c r="J1" s="14" t="s">
        <v>38</v>
      </c>
      <c r="K1" s="14" t="s">
        <v>39</v>
      </c>
      <c r="L1" s="14" t="s">
        <v>40</v>
      </c>
      <c r="M1" s="7" t="s">
        <v>41</v>
      </c>
      <c r="N1" s="7" t="s">
        <v>42</v>
      </c>
      <c r="O1" s="7" t="s">
        <v>43</v>
      </c>
      <c r="P1" s="7" t="s">
        <v>44</v>
      </c>
      <c r="Q1" s="7" t="s">
        <v>45</v>
      </c>
      <c r="R1" s="15" t="s">
        <v>46</v>
      </c>
      <c r="S1" s="15" t="s">
        <v>47</v>
      </c>
      <c r="T1" s="15" t="s">
        <v>48</v>
      </c>
      <c r="U1" s="15" t="s">
        <v>49</v>
      </c>
      <c r="V1" s="15" t="s">
        <v>50</v>
      </c>
      <c r="X1" s="12" t="s">
        <v>51</v>
      </c>
      <c r="Y1" s="12" t="s">
        <v>51</v>
      </c>
      <c r="AA1" s="7" t="s">
        <v>54</v>
      </c>
      <c r="AB1" s="7" t="s">
        <v>55</v>
      </c>
      <c r="AC1" s="7" t="s">
        <v>57</v>
      </c>
      <c r="AD1" s="7" t="s">
        <v>58</v>
      </c>
      <c r="AE1" s="7" t="s">
        <v>68</v>
      </c>
      <c r="AF1" s="7" t="s">
        <v>69</v>
      </c>
      <c r="AH1" s="7" t="s">
        <v>62</v>
      </c>
      <c r="AI1" s="7" t="s">
        <v>63</v>
      </c>
    </row>
    <row r="2" spans="1:35" ht="14.4" x14ac:dyDescent="0.3">
      <c r="A2" s="27" t="s">
        <v>71</v>
      </c>
      <c r="B2" t="s">
        <v>508</v>
      </c>
      <c r="C2" t="s">
        <v>941</v>
      </c>
      <c r="D2" s="20">
        <v>1.5003044802918699</v>
      </c>
      <c r="E2" s="24">
        <v>0.29597981406173701</v>
      </c>
      <c r="F2" s="24">
        <v>5.6711806172347597E-4</v>
      </c>
      <c r="G2" s="24">
        <v>2.7718546518498598E-2</v>
      </c>
      <c r="H2" s="16">
        <f t="shared" ref="H2:H38" si="0">D2-E2-F2-G2</f>
        <v>1.1760390016499109</v>
      </c>
      <c r="I2" s="18">
        <f t="shared" ref="I2:I38" si="1">E2/D2*100</f>
        <v>19.727983082751109</v>
      </c>
      <c r="J2" s="18">
        <f t="shared" ref="J2:J38" si="2">F2/D2*100</f>
        <v>3.7800197838051421E-2</v>
      </c>
      <c r="K2" s="18">
        <f t="shared" ref="K2:K38" si="3">G2/D2*100</f>
        <v>1.8475280773077623</v>
      </c>
      <c r="L2" s="18">
        <f t="shared" ref="L2:L38" si="4">H2/D2*100</f>
        <v>78.386688642103081</v>
      </c>
      <c r="M2">
        <v>1.6141825741826301E-3</v>
      </c>
      <c r="N2" s="21">
        <v>1.5163080152968101E-2</v>
      </c>
      <c r="O2" s="16">
        <f>M2+N2</f>
        <v>1.677726272715073E-2</v>
      </c>
      <c r="P2" s="21">
        <v>4.0694634940769102E-2</v>
      </c>
      <c r="Q2" s="16">
        <f t="shared" ref="Q2:Q65" si="5">O2+P2</f>
        <v>5.7471897667919832E-2</v>
      </c>
      <c r="R2" s="18">
        <f t="shared" ref="R2:R38" si="6">M2/D2*100</f>
        <v>0.10759033218834393</v>
      </c>
      <c r="S2" s="18">
        <f t="shared" ref="S2:S38" si="7">N2/D2*100</f>
        <v>1.0106668581045808</v>
      </c>
      <c r="T2" s="18">
        <f t="shared" ref="T2:T38" si="8">O2/D2*100</f>
        <v>1.1182571902929246</v>
      </c>
      <c r="U2" s="18">
        <f t="shared" ref="U2:U38" si="9">P2/D2*100</f>
        <v>2.712425076065383</v>
      </c>
      <c r="V2" s="18">
        <f>Q2/D2*100</f>
        <v>3.8306822663583073</v>
      </c>
      <c r="W2" s="17"/>
      <c r="X2" s="11">
        <f>SUM(I2:L2)</f>
        <v>100</v>
      </c>
      <c r="Y2" s="11">
        <f>SUM(R2:S2,U2)</f>
        <v>3.8306822663583078</v>
      </c>
      <c r="AA2" s="7">
        <v>9.4757908740825902E-2</v>
      </c>
      <c r="AB2" s="25">
        <f>AA2/D2*100</f>
        <v>6.3159118689288762</v>
      </c>
      <c r="AC2" s="7">
        <v>0.21744905309295301</v>
      </c>
      <c r="AD2" s="25">
        <f>AC2/D2*100</f>
        <v>14.493661516670961</v>
      </c>
      <c r="AE2" s="7">
        <v>9.5443162059701894E-2</v>
      </c>
      <c r="AF2" s="25">
        <f>AE2/D2*100</f>
        <v>6.3615861522412001</v>
      </c>
      <c r="AH2" s="7">
        <v>1.4627905704412101</v>
      </c>
      <c r="AI2" s="25">
        <f>AH2/D2*100</f>
        <v>97.499580228983802</v>
      </c>
    </row>
    <row r="3" spans="1:35" ht="14.4" x14ac:dyDescent="0.3">
      <c r="A3" s="27" t="s">
        <v>72</v>
      </c>
      <c r="B3" t="s">
        <v>509</v>
      </c>
      <c r="C3" t="s">
        <v>941</v>
      </c>
      <c r="D3" s="20">
        <v>3.3410009515130801</v>
      </c>
      <c r="E3" s="24">
        <v>0</v>
      </c>
      <c r="F3" s="24">
        <v>0</v>
      </c>
      <c r="G3" s="24">
        <v>0</v>
      </c>
      <c r="H3" s="16">
        <f t="shared" si="0"/>
        <v>3.3410009515130801</v>
      </c>
      <c r="I3" s="18">
        <f t="shared" si="1"/>
        <v>0</v>
      </c>
      <c r="J3" s="18">
        <f t="shared" si="2"/>
        <v>0</v>
      </c>
      <c r="K3" s="18">
        <f t="shared" si="3"/>
        <v>0</v>
      </c>
      <c r="L3" s="18">
        <f t="shared" si="4"/>
        <v>100</v>
      </c>
      <c r="M3">
        <v>7.0926505389219505E-2</v>
      </c>
      <c r="N3" s="21">
        <v>0.14491985544977601</v>
      </c>
      <c r="O3" s="16">
        <f t="shared" ref="O3:O65" si="10">M3+N3</f>
        <v>0.2158463608389955</v>
      </c>
      <c r="P3" s="21">
        <v>8.5206896061568796E-2</v>
      </c>
      <c r="Q3" s="16">
        <f t="shared" si="5"/>
        <v>0.30105325690056428</v>
      </c>
      <c r="R3" s="18">
        <f t="shared" si="6"/>
        <v>2.1229118584087248</v>
      </c>
      <c r="S3" s="18">
        <f t="shared" si="7"/>
        <v>4.3376179041237437</v>
      </c>
      <c r="T3" s="18">
        <f t="shared" si="8"/>
        <v>6.4605297625324685</v>
      </c>
      <c r="U3" s="18">
        <f t="shared" si="9"/>
        <v>2.5503403709891224</v>
      </c>
      <c r="V3" s="18">
        <f t="shared" ref="V3:V38" si="11">Q3/D3*100</f>
        <v>9.0108701335215908</v>
      </c>
      <c r="W3" s="17"/>
      <c r="X3" s="11">
        <f t="shared" ref="X3:X38" si="12">SUM(I3:L3)</f>
        <v>100</v>
      </c>
      <c r="Y3" s="11">
        <f t="shared" ref="Y3:Y38" si="13">SUM(R3:S3,U3)</f>
        <v>9.0108701335215908</v>
      </c>
      <c r="AA3" s="7">
        <v>0</v>
      </c>
      <c r="AB3" s="25">
        <f t="shared" ref="AB3:AB54" si="14">AA3/D3*100</f>
        <v>0</v>
      </c>
      <c r="AC3" s="7">
        <v>0</v>
      </c>
      <c r="AD3" s="25">
        <f t="shared" ref="AD3:AD54" si="15">AC3/D3*100</f>
        <v>0</v>
      </c>
      <c r="AE3" s="7">
        <v>0</v>
      </c>
      <c r="AF3" s="25">
        <f t="shared" ref="AF3:AF54" si="16">AE3/D3*100</f>
        <v>0</v>
      </c>
      <c r="AH3" s="7">
        <v>0</v>
      </c>
      <c r="AI3" s="25">
        <f t="shared" ref="AI3:AI54" si="17">AH3/D3*100</f>
        <v>0</v>
      </c>
    </row>
    <row r="4" spans="1:35" ht="14.4" x14ac:dyDescent="0.3">
      <c r="A4" s="27" t="s">
        <v>73</v>
      </c>
      <c r="B4" t="s">
        <v>510</v>
      </c>
      <c r="C4" t="s">
        <v>942</v>
      </c>
      <c r="D4" s="20">
        <v>71.673711641493995</v>
      </c>
      <c r="E4" s="24">
        <v>0</v>
      </c>
      <c r="F4" s="24">
        <v>0</v>
      </c>
      <c r="G4" s="24">
        <v>0</v>
      </c>
      <c r="H4" s="16">
        <f t="shared" si="0"/>
        <v>71.673711641493995</v>
      </c>
      <c r="I4" s="18">
        <f t="shared" si="1"/>
        <v>0</v>
      </c>
      <c r="J4" s="18">
        <f t="shared" si="2"/>
        <v>0</v>
      </c>
      <c r="K4" s="18">
        <f t="shared" si="3"/>
        <v>0</v>
      </c>
      <c r="L4" s="18">
        <f t="shared" si="4"/>
        <v>100</v>
      </c>
      <c r="M4">
        <v>0.67564976728997095</v>
      </c>
      <c r="N4" s="21">
        <v>0.58633174600967897</v>
      </c>
      <c r="O4" s="16">
        <f t="shared" si="10"/>
        <v>1.2619815132996499</v>
      </c>
      <c r="P4" s="21">
        <v>2.4767673789113802</v>
      </c>
      <c r="Q4" s="16">
        <f t="shared" si="5"/>
        <v>3.7387488922110301</v>
      </c>
      <c r="R4" s="18">
        <f t="shared" si="6"/>
        <v>0.94267445038916842</v>
      </c>
      <c r="S4" s="18">
        <f t="shared" si="7"/>
        <v>0.81805690340478254</v>
      </c>
      <c r="T4" s="18">
        <f t="shared" si="8"/>
        <v>1.7607313537939513</v>
      </c>
      <c r="U4" s="18">
        <f t="shared" si="9"/>
        <v>3.4556147884456809</v>
      </c>
      <c r="V4" s="18">
        <f t="shared" si="11"/>
        <v>5.2163461422396322</v>
      </c>
      <c r="W4" s="17"/>
      <c r="X4" s="11">
        <f t="shared" si="12"/>
        <v>100</v>
      </c>
      <c r="Y4" s="11">
        <f t="shared" si="13"/>
        <v>5.2163461422396313</v>
      </c>
      <c r="AA4" s="7">
        <v>0</v>
      </c>
      <c r="AB4" s="25">
        <f t="shared" si="14"/>
        <v>0</v>
      </c>
      <c r="AC4" s="7">
        <v>0</v>
      </c>
      <c r="AD4" s="25">
        <f t="shared" si="15"/>
        <v>0</v>
      </c>
      <c r="AE4" s="7">
        <v>0</v>
      </c>
      <c r="AF4" s="25">
        <f t="shared" si="16"/>
        <v>0</v>
      </c>
      <c r="AH4" s="7">
        <v>0</v>
      </c>
      <c r="AI4" s="25">
        <f t="shared" si="17"/>
        <v>0</v>
      </c>
    </row>
    <row r="5" spans="1:35" ht="14.4" x14ac:dyDescent="0.3">
      <c r="A5" s="27" t="s">
        <v>74</v>
      </c>
      <c r="B5" t="s">
        <v>511</v>
      </c>
      <c r="C5" t="s">
        <v>941</v>
      </c>
      <c r="D5" s="20">
        <v>4.0855852807225297</v>
      </c>
      <c r="E5" s="24">
        <v>0</v>
      </c>
      <c r="F5" s="24">
        <v>0</v>
      </c>
      <c r="G5" s="24">
        <v>0</v>
      </c>
      <c r="H5" s="16">
        <f t="shared" si="0"/>
        <v>4.0855852807225297</v>
      </c>
      <c r="I5" s="18">
        <f t="shared" si="1"/>
        <v>0</v>
      </c>
      <c r="J5" s="18">
        <f t="shared" si="2"/>
        <v>0</v>
      </c>
      <c r="K5" s="18">
        <f t="shared" si="3"/>
        <v>0</v>
      </c>
      <c r="L5" s="18">
        <f t="shared" si="4"/>
        <v>100</v>
      </c>
      <c r="M5">
        <v>0.268775936205146</v>
      </c>
      <c r="N5" s="21">
        <v>0.12304683005537</v>
      </c>
      <c r="O5" s="16">
        <f t="shared" si="10"/>
        <v>0.39182276626051599</v>
      </c>
      <c r="P5" s="21">
        <v>0.26507606457403299</v>
      </c>
      <c r="Q5" s="16">
        <f t="shared" si="5"/>
        <v>0.65689883083454892</v>
      </c>
      <c r="R5" s="18">
        <f t="shared" si="6"/>
        <v>6.5786397232568197</v>
      </c>
      <c r="S5" s="18">
        <f t="shared" si="7"/>
        <v>3.0117307949966312</v>
      </c>
      <c r="T5" s="18">
        <f t="shared" si="8"/>
        <v>9.5903705182534509</v>
      </c>
      <c r="U5" s="18">
        <f t="shared" si="9"/>
        <v>6.4880805652196463</v>
      </c>
      <c r="V5" s="18">
        <f t="shared" si="11"/>
        <v>16.078451083473098</v>
      </c>
      <c r="W5" s="17"/>
      <c r="X5" s="11">
        <f t="shared" si="12"/>
        <v>100</v>
      </c>
      <c r="Y5" s="11">
        <f t="shared" si="13"/>
        <v>16.078451083473098</v>
      </c>
      <c r="AA5" s="7">
        <v>0</v>
      </c>
      <c r="AB5" s="25">
        <f t="shared" si="14"/>
        <v>0</v>
      </c>
      <c r="AC5" s="7">
        <v>0</v>
      </c>
      <c r="AD5" s="25">
        <f t="shared" si="15"/>
        <v>0</v>
      </c>
      <c r="AE5" s="7">
        <v>0</v>
      </c>
      <c r="AF5" s="25">
        <f t="shared" si="16"/>
        <v>0</v>
      </c>
      <c r="AH5" s="7">
        <v>0</v>
      </c>
      <c r="AI5" s="25">
        <f t="shared" si="17"/>
        <v>0</v>
      </c>
    </row>
    <row r="6" spans="1:35" ht="14.4" x14ac:dyDescent="0.3">
      <c r="A6" s="27" t="s">
        <v>75</v>
      </c>
      <c r="B6" t="s">
        <v>512</v>
      </c>
      <c r="C6" t="s">
        <v>941</v>
      </c>
      <c r="D6" s="20">
        <v>5.8083457577819102</v>
      </c>
      <c r="E6" s="24">
        <v>0</v>
      </c>
      <c r="F6" s="24">
        <v>1.1785979817365799</v>
      </c>
      <c r="G6" s="24">
        <v>2.4770417791804702</v>
      </c>
      <c r="H6" s="16">
        <f t="shared" si="0"/>
        <v>2.1527059968648601</v>
      </c>
      <c r="I6" s="18">
        <f t="shared" si="1"/>
        <v>0</v>
      </c>
      <c r="J6" s="18">
        <f t="shared" si="2"/>
        <v>20.291456998019047</v>
      </c>
      <c r="K6" s="18">
        <f t="shared" si="3"/>
        <v>42.64625217708118</v>
      </c>
      <c r="L6" s="18">
        <f t="shared" si="4"/>
        <v>37.062290824899776</v>
      </c>
      <c r="M6">
        <v>0</v>
      </c>
      <c r="N6" s="21">
        <v>0</v>
      </c>
      <c r="O6" s="16">
        <f t="shared" si="10"/>
        <v>0</v>
      </c>
      <c r="P6" s="21">
        <v>4.6724023623412297E-2</v>
      </c>
      <c r="Q6" s="16">
        <f t="shared" si="5"/>
        <v>4.6724023623412297E-2</v>
      </c>
      <c r="R6" s="18">
        <f t="shared" si="6"/>
        <v>0</v>
      </c>
      <c r="S6" s="18">
        <f t="shared" si="7"/>
        <v>0</v>
      </c>
      <c r="T6" s="18">
        <f t="shared" si="8"/>
        <v>0</v>
      </c>
      <c r="U6" s="18">
        <f t="shared" si="9"/>
        <v>0.80442910205220397</v>
      </c>
      <c r="V6" s="18">
        <f t="shared" si="11"/>
        <v>0.80442910205220397</v>
      </c>
      <c r="W6" s="17"/>
      <c r="X6" s="11">
        <f t="shared" si="12"/>
        <v>100</v>
      </c>
      <c r="Y6" s="11">
        <f t="shared" si="13"/>
        <v>0.80442910205220397</v>
      </c>
      <c r="AA6" s="7">
        <v>0</v>
      </c>
      <c r="AB6" s="25">
        <f t="shared" si="14"/>
        <v>0</v>
      </c>
      <c r="AC6" s="7">
        <v>1.0655161071149799</v>
      </c>
      <c r="AD6" s="25">
        <f t="shared" si="15"/>
        <v>18.344570925162675</v>
      </c>
      <c r="AE6" s="7">
        <v>0</v>
      </c>
      <c r="AF6" s="25">
        <f t="shared" si="16"/>
        <v>0</v>
      </c>
      <c r="AH6" s="7">
        <v>5.8083457577819102</v>
      </c>
      <c r="AI6" s="25">
        <f t="shared" si="17"/>
        <v>100</v>
      </c>
    </row>
    <row r="7" spans="1:35" ht="14.4" x14ac:dyDescent="0.3">
      <c r="A7" s="27" t="s">
        <v>76</v>
      </c>
      <c r="B7" t="s">
        <v>513</v>
      </c>
      <c r="C7" t="s">
        <v>941</v>
      </c>
      <c r="D7" s="20">
        <v>1.2187735492231699</v>
      </c>
      <c r="E7" s="24">
        <v>0</v>
      </c>
      <c r="F7" s="24">
        <v>0</v>
      </c>
      <c r="G7" s="24">
        <v>0</v>
      </c>
      <c r="H7" s="16">
        <f t="shared" si="0"/>
        <v>1.2187735492231699</v>
      </c>
      <c r="I7" s="18">
        <f t="shared" si="1"/>
        <v>0</v>
      </c>
      <c r="J7" s="18">
        <f t="shared" si="2"/>
        <v>0</v>
      </c>
      <c r="K7" s="18">
        <f t="shared" si="3"/>
        <v>0</v>
      </c>
      <c r="L7" s="18">
        <f t="shared" si="4"/>
        <v>100</v>
      </c>
      <c r="M7">
        <v>3.6679386137233802E-2</v>
      </c>
      <c r="N7" s="21">
        <v>2.4010134418844201E-3</v>
      </c>
      <c r="O7" s="16">
        <f t="shared" si="10"/>
        <v>3.908039957911822E-2</v>
      </c>
      <c r="P7" s="21">
        <v>6.48712960200209E-3</v>
      </c>
      <c r="Q7" s="16">
        <f t="shared" si="5"/>
        <v>4.5567529181120309E-2</v>
      </c>
      <c r="R7" s="18">
        <f t="shared" si="6"/>
        <v>3.0095325059042146</v>
      </c>
      <c r="S7" s="18">
        <f t="shared" si="7"/>
        <v>0.19700242456154338</v>
      </c>
      <c r="T7" s="18">
        <f t="shared" si="8"/>
        <v>3.2065349304657578</v>
      </c>
      <c r="U7" s="18">
        <f t="shared" si="9"/>
        <v>0.5322670159798677</v>
      </c>
      <c r="V7" s="18">
        <f t="shared" si="11"/>
        <v>3.7388019464456255</v>
      </c>
      <c r="W7" s="17"/>
      <c r="X7" s="11">
        <f t="shared" si="12"/>
        <v>100</v>
      </c>
      <c r="Y7" s="11">
        <f t="shared" si="13"/>
        <v>3.7388019464456259</v>
      </c>
      <c r="AA7" s="7">
        <v>0</v>
      </c>
      <c r="AB7" s="25">
        <f t="shared" si="14"/>
        <v>0</v>
      </c>
      <c r="AC7" s="7">
        <v>0</v>
      </c>
      <c r="AD7" s="25">
        <f t="shared" si="15"/>
        <v>0</v>
      </c>
      <c r="AE7" s="7">
        <v>0</v>
      </c>
      <c r="AF7" s="25">
        <f t="shared" si="16"/>
        <v>0</v>
      </c>
      <c r="AH7" s="7">
        <v>0</v>
      </c>
      <c r="AI7" s="25">
        <f t="shared" si="17"/>
        <v>0</v>
      </c>
    </row>
    <row r="8" spans="1:35" ht="14.4" x14ac:dyDescent="0.3">
      <c r="A8" s="27" t="s">
        <v>77</v>
      </c>
      <c r="B8" t="s">
        <v>514</v>
      </c>
      <c r="C8" t="s">
        <v>941</v>
      </c>
      <c r="D8" s="20">
        <v>1.0198195848373599</v>
      </c>
      <c r="E8" s="24">
        <v>0</v>
      </c>
      <c r="F8" s="24">
        <v>0</v>
      </c>
      <c r="G8" s="24">
        <v>0</v>
      </c>
      <c r="H8" s="16">
        <f t="shared" si="0"/>
        <v>1.0198195848373599</v>
      </c>
      <c r="I8" s="18">
        <f t="shared" si="1"/>
        <v>0</v>
      </c>
      <c r="J8" s="18">
        <f t="shared" si="2"/>
        <v>0</v>
      </c>
      <c r="K8" s="18">
        <f t="shared" si="3"/>
        <v>0</v>
      </c>
      <c r="L8" s="18">
        <f t="shared" si="4"/>
        <v>100</v>
      </c>
      <c r="M8">
        <v>1.27328759097861E-2</v>
      </c>
      <c r="N8" s="21">
        <v>1.2128631215131401E-3</v>
      </c>
      <c r="O8" s="16">
        <f t="shared" si="10"/>
        <v>1.394573903129924E-2</v>
      </c>
      <c r="P8" s="21">
        <v>6.5063314453771403E-3</v>
      </c>
      <c r="Q8" s="16">
        <f t="shared" si="5"/>
        <v>2.0452070476676382E-2</v>
      </c>
      <c r="R8" s="18">
        <f t="shared" si="6"/>
        <v>1.2485420067527659</v>
      </c>
      <c r="S8" s="18">
        <f t="shared" si="7"/>
        <v>0.11892918507802207</v>
      </c>
      <c r="T8" s="18">
        <f t="shared" si="8"/>
        <v>1.367471191830788</v>
      </c>
      <c r="U8" s="18">
        <f t="shared" si="9"/>
        <v>0.63798847777715173</v>
      </c>
      <c r="V8" s="18">
        <f t="shared" si="11"/>
        <v>2.0054596696079399</v>
      </c>
      <c r="W8" s="17"/>
      <c r="X8" s="11">
        <f t="shared" si="12"/>
        <v>100</v>
      </c>
      <c r="Y8" s="11">
        <f t="shared" si="13"/>
        <v>2.0054596696079399</v>
      </c>
      <c r="AA8" s="7">
        <v>0</v>
      </c>
      <c r="AB8" s="25">
        <f t="shared" si="14"/>
        <v>0</v>
      </c>
      <c r="AC8" s="7">
        <v>0</v>
      </c>
      <c r="AD8" s="25">
        <f t="shared" si="15"/>
        <v>0</v>
      </c>
      <c r="AE8" s="7">
        <v>0</v>
      </c>
      <c r="AF8" s="25">
        <f t="shared" si="16"/>
        <v>0</v>
      </c>
      <c r="AH8" s="7">
        <v>0</v>
      </c>
      <c r="AI8" s="25">
        <f t="shared" si="17"/>
        <v>0</v>
      </c>
    </row>
    <row r="9" spans="1:35" ht="14.4" x14ac:dyDescent="0.3">
      <c r="A9" s="27" t="s">
        <v>78</v>
      </c>
      <c r="B9" t="s">
        <v>515</v>
      </c>
      <c r="C9" t="s">
        <v>941</v>
      </c>
      <c r="D9" s="20">
        <v>8.1952194325509904</v>
      </c>
      <c r="E9" s="24">
        <v>7.8626540028799304E-4</v>
      </c>
      <c r="F9" s="24">
        <v>0</v>
      </c>
      <c r="G9" s="24">
        <v>7.5625468244252202E-4</v>
      </c>
      <c r="H9" s="16">
        <f t="shared" si="0"/>
        <v>8.1936769124682591</v>
      </c>
      <c r="I9" s="18">
        <f t="shared" si="1"/>
        <v>9.5941958206144824E-3</v>
      </c>
      <c r="J9" s="18">
        <f t="shared" si="2"/>
        <v>0</v>
      </c>
      <c r="K9" s="18">
        <f t="shared" si="3"/>
        <v>9.2279979647490254E-3</v>
      </c>
      <c r="L9" s="18">
        <f t="shared" si="4"/>
        <v>99.981177806214632</v>
      </c>
      <c r="M9">
        <v>0.162598578135979</v>
      </c>
      <c r="N9" s="21">
        <v>7.7214319209079701E-2</v>
      </c>
      <c r="O9" s="16">
        <f t="shared" si="10"/>
        <v>0.2398128973450587</v>
      </c>
      <c r="P9" s="21">
        <v>0.18235756034289699</v>
      </c>
      <c r="Q9" s="16">
        <f t="shared" si="5"/>
        <v>0.42217045768795569</v>
      </c>
      <c r="R9" s="18">
        <f t="shared" si="6"/>
        <v>1.9840661921771832</v>
      </c>
      <c r="S9" s="18">
        <f t="shared" si="7"/>
        <v>0.94218733060872539</v>
      </c>
      <c r="T9" s="18">
        <f t="shared" si="8"/>
        <v>2.9262535227859083</v>
      </c>
      <c r="U9" s="18">
        <f t="shared" si="9"/>
        <v>2.2251699523576165</v>
      </c>
      <c r="V9" s="18">
        <f t="shared" si="11"/>
        <v>5.1514234751435248</v>
      </c>
      <c r="W9" s="17"/>
      <c r="X9" s="11">
        <f t="shared" si="12"/>
        <v>100</v>
      </c>
      <c r="Y9" s="11">
        <f t="shared" si="13"/>
        <v>5.1514234751435257</v>
      </c>
      <c r="AA9" s="7">
        <v>0</v>
      </c>
      <c r="AB9" s="25">
        <f t="shared" si="14"/>
        <v>0</v>
      </c>
      <c r="AC9" s="7">
        <v>0</v>
      </c>
      <c r="AD9" s="25">
        <f t="shared" si="15"/>
        <v>0</v>
      </c>
      <c r="AE9" s="7">
        <v>0</v>
      </c>
      <c r="AF9" s="25">
        <f t="shared" si="16"/>
        <v>0</v>
      </c>
      <c r="AH9" s="7">
        <v>0</v>
      </c>
      <c r="AI9" s="25">
        <f t="shared" si="17"/>
        <v>0</v>
      </c>
    </row>
    <row r="10" spans="1:35" ht="14.4" x14ac:dyDescent="0.3">
      <c r="A10" s="27" t="s">
        <v>79</v>
      </c>
      <c r="B10" t="s">
        <v>516</v>
      </c>
      <c r="C10" t="s">
        <v>941</v>
      </c>
      <c r="D10" s="20">
        <v>0.68623712880103804</v>
      </c>
      <c r="E10" s="24">
        <v>1.2861600118037299E-2</v>
      </c>
      <c r="F10" s="24">
        <v>0</v>
      </c>
      <c r="G10" s="24">
        <v>0</v>
      </c>
      <c r="H10" s="16">
        <f t="shared" si="0"/>
        <v>0.67337552868300077</v>
      </c>
      <c r="I10" s="18">
        <f t="shared" si="1"/>
        <v>1.8742209621488271</v>
      </c>
      <c r="J10" s="18">
        <f t="shared" si="2"/>
        <v>0</v>
      </c>
      <c r="K10" s="18">
        <f t="shared" si="3"/>
        <v>0</v>
      </c>
      <c r="L10" s="18">
        <f t="shared" si="4"/>
        <v>98.125779037851174</v>
      </c>
      <c r="M10">
        <v>2.34301483017741E-2</v>
      </c>
      <c r="N10" s="21">
        <v>4.1745397126098399E-2</v>
      </c>
      <c r="O10" s="16">
        <f t="shared" si="10"/>
        <v>6.5175545427872503E-2</v>
      </c>
      <c r="P10" s="21">
        <v>7.5172981403075004E-2</v>
      </c>
      <c r="Q10" s="16">
        <f t="shared" si="5"/>
        <v>0.14034852683094751</v>
      </c>
      <c r="R10" s="18">
        <f t="shared" si="6"/>
        <v>3.4142932986896497</v>
      </c>
      <c r="S10" s="18">
        <f t="shared" si="7"/>
        <v>6.0832320744629538</v>
      </c>
      <c r="T10" s="18">
        <f t="shared" si="8"/>
        <v>9.4975253731526053</v>
      </c>
      <c r="U10" s="18">
        <f t="shared" si="9"/>
        <v>10.954373969011817</v>
      </c>
      <c r="V10" s="18">
        <f t="shared" si="11"/>
        <v>20.45189934216442</v>
      </c>
      <c r="W10" s="17"/>
      <c r="X10" s="11">
        <f t="shared" si="12"/>
        <v>100</v>
      </c>
      <c r="Y10" s="11">
        <f t="shared" si="13"/>
        <v>20.45189934216442</v>
      </c>
      <c r="AA10" s="7">
        <v>0.297031100825773</v>
      </c>
      <c r="AB10" s="25">
        <f t="shared" si="14"/>
        <v>43.284032349682398</v>
      </c>
      <c r="AC10" s="7">
        <v>0</v>
      </c>
      <c r="AD10" s="25">
        <f t="shared" si="15"/>
        <v>0</v>
      </c>
      <c r="AE10" s="7">
        <v>0</v>
      </c>
      <c r="AF10" s="25">
        <f t="shared" si="16"/>
        <v>0</v>
      </c>
      <c r="AH10" s="7">
        <v>0.59842595121152697</v>
      </c>
      <c r="AI10" s="25">
        <f t="shared" si="17"/>
        <v>87.203959986407227</v>
      </c>
    </row>
    <row r="11" spans="1:35" ht="14.4" x14ac:dyDescent="0.3">
      <c r="A11" s="27" t="s">
        <v>80</v>
      </c>
      <c r="B11" t="s">
        <v>517</v>
      </c>
      <c r="C11" t="s">
        <v>941</v>
      </c>
      <c r="D11" s="20">
        <v>0.62042657039160798</v>
      </c>
      <c r="E11" s="24">
        <v>0</v>
      </c>
      <c r="F11" s="24">
        <v>2.4294109447619401E-2</v>
      </c>
      <c r="G11" s="24">
        <v>0.40486907557224799</v>
      </c>
      <c r="H11" s="16">
        <f t="shared" si="0"/>
        <v>0.19126338537174054</v>
      </c>
      <c r="I11" s="18">
        <f t="shared" si="1"/>
        <v>0</v>
      </c>
      <c r="J11" s="18">
        <f t="shared" si="2"/>
        <v>3.9157106750417161</v>
      </c>
      <c r="K11" s="18">
        <f t="shared" si="3"/>
        <v>65.256566190693306</v>
      </c>
      <c r="L11" s="18">
        <f t="shared" si="4"/>
        <v>30.827723134264978</v>
      </c>
      <c r="M11">
        <v>3.2802126807894003E-2</v>
      </c>
      <c r="N11" s="21">
        <v>0.15822585990187699</v>
      </c>
      <c r="O11" s="16">
        <f t="shared" si="10"/>
        <v>0.191027986709771</v>
      </c>
      <c r="P11" s="21">
        <v>0.27036635368418799</v>
      </c>
      <c r="Q11" s="16">
        <f t="shared" si="5"/>
        <v>0.46139434039395899</v>
      </c>
      <c r="R11" s="18">
        <f t="shared" si="6"/>
        <v>5.2870280502638014</v>
      </c>
      <c r="S11" s="18">
        <f t="shared" si="7"/>
        <v>25.502753662211177</v>
      </c>
      <c r="T11" s="18">
        <f t="shared" si="8"/>
        <v>30.78978171247498</v>
      </c>
      <c r="U11" s="18">
        <f t="shared" si="9"/>
        <v>43.57749435417233</v>
      </c>
      <c r="V11" s="18">
        <f t="shared" si="11"/>
        <v>74.367276066647307</v>
      </c>
      <c r="W11" s="17"/>
      <c r="X11" s="11">
        <f t="shared" si="12"/>
        <v>100</v>
      </c>
      <c r="Y11" s="11">
        <f t="shared" si="13"/>
        <v>74.367276066647307</v>
      </c>
      <c r="AA11" s="7">
        <v>0</v>
      </c>
      <c r="AB11" s="25">
        <f t="shared" si="14"/>
        <v>0</v>
      </c>
      <c r="AC11" s="7">
        <v>0</v>
      </c>
      <c r="AD11" s="25">
        <f t="shared" si="15"/>
        <v>0</v>
      </c>
      <c r="AE11" s="7">
        <v>0</v>
      </c>
      <c r="AF11" s="25">
        <f t="shared" si="16"/>
        <v>0</v>
      </c>
      <c r="AH11" s="7">
        <v>0</v>
      </c>
      <c r="AI11" s="25">
        <f t="shared" si="17"/>
        <v>0</v>
      </c>
    </row>
    <row r="12" spans="1:35" ht="14.4" x14ac:dyDescent="0.3">
      <c r="A12" s="27" t="s">
        <v>81</v>
      </c>
      <c r="B12" t="s">
        <v>518</v>
      </c>
      <c r="C12" t="s">
        <v>943</v>
      </c>
      <c r="D12" s="20">
        <v>7.9922012638769999</v>
      </c>
      <c r="E12" s="24">
        <v>1.24639219925083</v>
      </c>
      <c r="F12" s="24">
        <v>0.10638977658637699</v>
      </c>
      <c r="G12" s="24">
        <v>5.4158872967792799</v>
      </c>
      <c r="H12" s="16">
        <f t="shared" si="0"/>
        <v>1.2235319912605132</v>
      </c>
      <c r="I12" s="18">
        <f t="shared" si="1"/>
        <v>15.59510525447163</v>
      </c>
      <c r="J12" s="18">
        <f t="shared" si="2"/>
        <v>1.3311698876658111</v>
      </c>
      <c r="K12" s="18">
        <f t="shared" si="3"/>
        <v>67.76465103873079</v>
      </c>
      <c r="L12" s="18">
        <f t="shared" si="4"/>
        <v>15.309073819131783</v>
      </c>
      <c r="M12">
        <v>0</v>
      </c>
      <c r="N12" s="21">
        <v>2.2572785861096002E-2</v>
      </c>
      <c r="O12" s="16">
        <f t="shared" si="10"/>
        <v>2.2572785861096002E-2</v>
      </c>
      <c r="P12" s="21">
        <v>5.9469185866876002E-2</v>
      </c>
      <c r="Q12" s="16">
        <f t="shared" si="5"/>
        <v>8.2041971727972007E-2</v>
      </c>
      <c r="R12" s="18">
        <f t="shared" si="6"/>
        <v>0</v>
      </c>
      <c r="S12" s="18">
        <f t="shared" si="7"/>
        <v>0.28243515291738275</v>
      </c>
      <c r="T12" s="18">
        <f t="shared" si="8"/>
        <v>0.28243515291738275</v>
      </c>
      <c r="U12" s="18">
        <f t="shared" si="9"/>
        <v>0.74409019372001683</v>
      </c>
      <c r="V12" s="18">
        <f t="shared" ref="V12" si="18">Q12/D12*100</f>
        <v>1.0265253466373996</v>
      </c>
      <c r="W12" s="17"/>
      <c r="X12" s="11">
        <f t="shared" ref="X12" si="19">SUM(I12:L12)</f>
        <v>100.00000000000001</v>
      </c>
      <c r="Y12" s="11">
        <f t="shared" ref="Y12" si="20">SUM(R12:S12,U12)</f>
        <v>1.0265253466373996</v>
      </c>
      <c r="AA12" s="7">
        <v>0.27971661408249299</v>
      </c>
      <c r="AB12" s="25">
        <f t="shared" si="14"/>
        <v>3.4998694958640599</v>
      </c>
      <c r="AC12" s="7">
        <v>0.18038510285682199</v>
      </c>
      <c r="AD12" s="25">
        <f t="shared" si="15"/>
        <v>2.2570140178041207</v>
      </c>
      <c r="AE12" s="7">
        <v>8.5878190868200893E-2</v>
      </c>
      <c r="AF12" s="25">
        <f t="shared" si="16"/>
        <v>1.0745248778500049</v>
      </c>
      <c r="AH12" s="7">
        <v>3.9796024331714301</v>
      </c>
      <c r="AI12" s="25">
        <f t="shared" si="17"/>
        <v>49.793571280022213</v>
      </c>
    </row>
    <row r="13" spans="1:35" ht="14.4" x14ac:dyDescent="0.3">
      <c r="A13" s="27" t="s">
        <v>82</v>
      </c>
      <c r="B13" t="s">
        <v>519</v>
      </c>
      <c r="C13" t="s">
        <v>941</v>
      </c>
      <c r="D13" s="20">
        <v>0.98442656014823005</v>
      </c>
      <c r="E13" s="24">
        <v>0</v>
      </c>
      <c r="F13" s="24">
        <v>0</v>
      </c>
      <c r="G13" s="24">
        <v>0</v>
      </c>
      <c r="H13" s="16">
        <f t="shared" si="0"/>
        <v>0.98442656014823005</v>
      </c>
      <c r="I13" s="18">
        <f t="shared" si="1"/>
        <v>0</v>
      </c>
      <c r="J13" s="18">
        <f t="shared" si="2"/>
        <v>0</v>
      </c>
      <c r="K13" s="18">
        <f t="shared" si="3"/>
        <v>0</v>
      </c>
      <c r="L13" s="18">
        <f t="shared" si="4"/>
        <v>100</v>
      </c>
      <c r="M13">
        <v>1.6894899730686999E-5</v>
      </c>
      <c r="N13" s="21">
        <v>1.02482528059044E-4</v>
      </c>
      <c r="O13" s="16">
        <f t="shared" si="10"/>
        <v>1.19377427789731E-4</v>
      </c>
      <c r="P13" s="21">
        <v>1.28093797522393E-2</v>
      </c>
      <c r="Q13" s="16">
        <f t="shared" si="5"/>
        <v>1.2928757180029031E-2</v>
      </c>
      <c r="R13" s="18">
        <f t="shared" si="6"/>
        <v>1.7162173812278133E-3</v>
      </c>
      <c r="S13" s="18">
        <f t="shared" si="7"/>
        <v>1.0410378204709622E-2</v>
      </c>
      <c r="T13" s="18">
        <f t="shared" si="8"/>
        <v>1.2126595585937436E-2</v>
      </c>
      <c r="U13" s="18">
        <f t="shared" si="9"/>
        <v>1.3012021689368607</v>
      </c>
      <c r="V13" s="18">
        <f t="shared" si="11"/>
        <v>1.3133287645227982</v>
      </c>
      <c r="W13" s="17"/>
      <c r="X13" s="11">
        <f t="shared" si="12"/>
        <v>100</v>
      </c>
      <c r="Y13" s="11">
        <f t="shared" si="13"/>
        <v>1.3133287645227982</v>
      </c>
      <c r="AA13" s="7">
        <v>0</v>
      </c>
      <c r="AB13" s="25">
        <f t="shared" si="14"/>
        <v>0</v>
      </c>
      <c r="AC13" s="7">
        <v>0</v>
      </c>
      <c r="AD13" s="25">
        <f t="shared" si="15"/>
        <v>0</v>
      </c>
      <c r="AE13" s="7">
        <v>0</v>
      </c>
      <c r="AF13" s="25">
        <f t="shared" si="16"/>
        <v>0</v>
      </c>
      <c r="AH13" s="7">
        <v>0</v>
      </c>
      <c r="AI13" s="25">
        <f t="shared" si="17"/>
        <v>0</v>
      </c>
    </row>
    <row r="14" spans="1:35" ht="14.4" x14ac:dyDescent="0.3">
      <c r="A14" s="27" t="s">
        <v>83</v>
      </c>
      <c r="B14" t="s">
        <v>520</v>
      </c>
      <c r="C14" t="s">
        <v>941</v>
      </c>
      <c r="D14" s="20">
        <v>0.248527330275777</v>
      </c>
      <c r="E14" s="24">
        <v>0</v>
      </c>
      <c r="F14" s="24">
        <v>0</v>
      </c>
      <c r="G14" s="24">
        <v>0</v>
      </c>
      <c r="H14" s="16">
        <f t="shared" si="0"/>
        <v>0.248527330275777</v>
      </c>
      <c r="I14" s="18">
        <f t="shared" si="1"/>
        <v>0</v>
      </c>
      <c r="J14" s="18">
        <f t="shared" si="2"/>
        <v>0</v>
      </c>
      <c r="K14" s="18">
        <f t="shared" si="3"/>
        <v>0</v>
      </c>
      <c r="L14" s="18">
        <f t="shared" si="4"/>
        <v>100</v>
      </c>
      <c r="M14">
        <v>0</v>
      </c>
      <c r="N14" s="21">
        <v>0</v>
      </c>
      <c r="O14" s="16">
        <f t="shared" si="10"/>
        <v>0</v>
      </c>
      <c r="P14" s="21">
        <v>1.73484333849046E-5</v>
      </c>
      <c r="Q14" s="28">
        <f>O14+P14</f>
        <v>1.73484333849046E-5</v>
      </c>
      <c r="R14" s="18">
        <f t="shared" si="6"/>
        <v>0</v>
      </c>
      <c r="S14" s="18">
        <f t="shared" si="7"/>
        <v>0</v>
      </c>
      <c r="T14" s="18">
        <f t="shared" si="8"/>
        <v>0</v>
      </c>
      <c r="U14" s="18">
        <f t="shared" si="9"/>
        <v>6.9804931979328003E-3</v>
      </c>
      <c r="V14" s="18">
        <f t="shared" si="11"/>
        <v>6.9804931979328003E-3</v>
      </c>
      <c r="W14" s="17"/>
      <c r="X14" s="11">
        <f t="shared" si="12"/>
        <v>100</v>
      </c>
      <c r="Y14" s="11">
        <f t="shared" si="13"/>
        <v>6.9804931979328003E-3</v>
      </c>
      <c r="AA14" s="7">
        <v>0</v>
      </c>
      <c r="AB14" s="25">
        <f t="shared" si="14"/>
        <v>0</v>
      </c>
      <c r="AC14" s="7">
        <v>0</v>
      </c>
      <c r="AD14" s="25">
        <f t="shared" si="15"/>
        <v>0</v>
      </c>
      <c r="AE14" s="7">
        <v>0</v>
      </c>
      <c r="AF14" s="25">
        <f t="shared" si="16"/>
        <v>0</v>
      </c>
      <c r="AH14" s="7">
        <v>0</v>
      </c>
      <c r="AI14" s="25">
        <f t="shared" si="17"/>
        <v>0</v>
      </c>
    </row>
    <row r="15" spans="1:35" ht="14.4" x14ac:dyDescent="0.3">
      <c r="A15" s="27" t="s">
        <v>84</v>
      </c>
      <c r="B15" t="s">
        <v>521</v>
      </c>
      <c r="C15" s="23" t="s">
        <v>941</v>
      </c>
      <c r="D15" s="20">
        <v>0.35150971512426599</v>
      </c>
      <c r="E15" s="24">
        <v>0</v>
      </c>
      <c r="F15" s="24">
        <v>0</v>
      </c>
      <c r="G15" s="24">
        <v>0</v>
      </c>
      <c r="H15" s="16">
        <f t="shared" si="0"/>
        <v>0.35150971512426599</v>
      </c>
      <c r="I15" s="18">
        <f t="shared" si="1"/>
        <v>0</v>
      </c>
      <c r="J15" s="18">
        <f t="shared" si="2"/>
        <v>0</v>
      </c>
      <c r="K15" s="18">
        <f t="shared" si="3"/>
        <v>0</v>
      </c>
      <c r="L15" s="18">
        <f t="shared" si="4"/>
        <v>100</v>
      </c>
      <c r="M15">
        <v>7.8023875435592999E-2</v>
      </c>
      <c r="N15" s="21">
        <v>4.0968969198565901E-2</v>
      </c>
      <c r="O15" s="16">
        <f t="shared" si="10"/>
        <v>0.11899284463415891</v>
      </c>
      <c r="P15" s="21">
        <v>6.10910095655803E-2</v>
      </c>
      <c r="Q15" s="16">
        <f t="shared" si="5"/>
        <v>0.18008385419973921</v>
      </c>
      <c r="R15" s="18">
        <f t="shared" si="6"/>
        <v>22.196790608763102</v>
      </c>
      <c r="S15" s="18">
        <f t="shared" si="7"/>
        <v>11.655145629213269</v>
      </c>
      <c r="T15" s="18">
        <f t="shared" si="8"/>
        <v>33.851936237976368</v>
      </c>
      <c r="U15" s="18">
        <f t="shared" si="9"/>
        <v>17.379607714109227</v>
      </c>
      <c r="V15" s="18">
        <f t="shared" si="11"/>
        <v>51.231543952085602</v>
      </c>
      <c r="W15" s="17"/>
      <c r="X15" s="11">
        <f t="shared" si="12"/>
        <v>100</v>
      </c>
      <c r="Y15" s="11">
        <f t="shared" si="13"/>
        <v>51.231543952085602</v>
      </c>
      <c r="AA15" s="7">
        <v>0</v>
      </c>
      <c r="AB15" s="25">
        <f t="shared" si="14"/>
        <v>0</v>
      </c>
      <c r="AC15" s="7">
        <v>0</v>
      </c>
      <c r="AD15" s="25">
        <f t="shared" si="15"/>
        <v>0</v>
      </c>
      <c r="AE15" s="7">
        <v>0</v>
      </c>
      <c r="AF15" s="25">
        <f t="shared" si="16"/>
        <v>0</v>
      </c>
      <c r="AH15" s="7">
        <v>0</v>
      </c>
      <c r="AI15" s="25">
        <f t="shared" si="17"/>
        <v>0</v>
      </c>
    </row>
    <row r="16" spans="1:35" ht="14.4" x14ac:dyDescent="0.3">
      <c r="A16" s="27" t="s">
        <v>85</v>
      </c>
      <c r="B16" t="s">
        <v>522</v>
      </c>
      <c r="C16" t="s">
        <v>941</v>
      </c>
      <c r="D16" s="20">
        <v>1.30507759329197</v>
      </c>
      <c r="E16" s="24">
        <v>0</v>
      </c>
      <c r="F16" s="24">
        <v>0</v>
      </c>
      <c r="G16" s="24">
        <v>0</v>
      </c>
      <c r="H16" s="16">
        <f t="shared" si="0"/>
        <v>1.30507759329197</v>
      </c>
      <c r="I16" s="18">
        <f t="shared" si="1"/>
        <v>0</v>
      </c>
      <c r="J16" s="18">
        <f t="shared" si="2"/>
        <v>0</v>
      </c>
      <c r="K16" s="18">
        <f t="shared" si="3"/>
        <v>0</v>
      </c>
      <c r="L16" s="18">
        <f t="shared" si="4"/>
        <v>100</v>
      </c>
      <c r="M16">
        <v>2.2593807487379599E-2</v>
      </c>
      <c r="N16" s="21">
        <v>3.7950872617345803E-2</v>
      </c>
      <c r="O16" s="16">
        <f t="shared" si="10"/>
        <v>6.0544680104725399E-2</v>
      </c>
      <c r="P16" s="21">
        <v>0.18175052909511299</v>
      </c>
      <c r="Q16" s="16">
        <f t="shared" si="5"/>
        <v>0.24229520919983838</v>
      </c>
      <c r="R16" s="18">
        <f t="shared" si="6"/>
        <v>1.7312233083696</v>
      </c>
      <c r="S16" s="18">
        <f t="shared" si="7"/>
        <v>2.9079399426065766</v>
      </c>
      <c r="T16" s="18">
        <f t="shared" si="8"/>
        <v>4.6391632509761767</v>
      </c>
      <c r="U16" s="18">
        <f t="shared" si="9"/>
        <v>13.926415565580246</v>
      </c>
      <c r="V16" s="18">
        <f t="shared" si="11"/>
        <v>18.565578816556421</v>
      </c>
      <c r="W16" s="17"/>
      <c r="X16" s="11">
        <f t="shared" si="12"/>
        <v>100</v>
      </c>
      <c r="Y16" s="11">
        <f t="shared" si="13"/>
        <v>18.565578816556425</v>
      </c>
      <c r="AA16" s="7">
        <v>0</v>
      </c>
      <c r="AB16" s="25">
        <f t="shared" si="14"/>
        <v>0</v>
      </c>
      <c r="AC16" s="7">
        <v>0</v>
      </c>
      <c r="AD16" s="25">
        <f t="shared" si="15"/>
        <v>0</v>
      </c>
      <c r="AE16" s="7">
        <v>0</v>
      </c>
      <c r="AF16" s="25">
        <f t="shared" si="16"/>
        <v>0</v>
      </c>
      <c r="AH16" s="7">
        <v>0</v>
      </c>
      <c r="AI16" s="25">
        <f t="shared" si="17"/>
        <v>0</v>
      </c>
    </row>
    <row r="17" spans="1:35" ht="14.4" x14ac:dyDescent="0.3">
      <c r="A17" s="27" t="s">
        <v>86</v>
      </c>
      <c r="B17" t="s">
        <v>523</v>
      </c>
      <c r="C17" t="s">
        <v>943</v>
      </c>
      <c r="D17" s="20">
        <v>27.880525596079298</v>
      </c>
      <c r="E17" s="24">
        <v>0.61602141695901202</v>
      </c>
      <c r="F17" s="24">
        <v>0.58711419509013396</v>
      </c>
      <c r="G17" s="24">
        <v>2.8516125803961101</v>
      </c>
      <c r="H17" s="16">
        <f t="shared" si="0"/>
        <v>23.825777403634042</v>
      </c>
      <c r="I17" s="18">
        <f t="shared" si="1"/>
        <v>2.2095043181167293</v>
      </c>
      <c r="J17" s="18">
        <f t="shared" si="2"/>
        <v>2.1058218327587661</v>
      </c>
      <c r="K17" s="18">
        <f t="shared" si="3"/>
        <v>10.227972821276794</v>
      </c>
      <c r="L17" s="18">
        <f t="shared" si="4"/>
        <v>85.456701027847714</v>
      </c>
      <c r="M17">
        <v>2.0680839700267102</v>
      </c>
      <c r="N17" s="21">
        <v>1.47649546317081</v>
      </c>
      <c r="O17" s="16">
        <f t="shared" si="10"/>
        <v>3.5445794331975202</v>
      </c>
      <c r="P17" s="21">
        <v>3.3741928568166202</v>
      </c>
      <c r="Q17" s="16">
        <f t="shared" si="5"/>
        <v>6.9187722900141404</v>
      </c>
      <c r="R17" s="18">
        <f t="shared" si="6"/>
        <v>7.4176649321042021</v>
      </c>
      <c r="S17" s="18">
        <f t="shared" si="7"/>
        <v>5.2957949378775062</v>
      </c>
      <c r="T17" s="18">
        <f t="shared" si="8"/>
        <v>12.713459869981708</v>
      </c>
      <c r="U17" s="18">
        <f t="shared" si="9"/>
        <v>12.102328721131126</v>
      </c>
      <c r="V17" s="18">
        <f t="shared" si="11"/>
        <v>24.815788591112835</v>
      </c>
      <c r="W17" s="17"/>
      <c r="X17" s="11">
        <f t="shared" si="12"/>
        <v>100</v>
      </c>
      <c r="Y17" s="11">
        <f t="shared" si="13"/>
        <v>24.815788591112835</v>
      </c>
      <c r="AA17" s="7">
        <v>0.102117177242873</v>
      </c>
      <c r="AB17" s="25">
        <f t="shared" si="14"/>
        <v>0.36626704504176655</v>
      </c>
      <c r="AC17" s="7">
        <v>0.36430601776382798</v>
      </c>
      <c r="AD17" s="25">
        <f t="shared" si="15"/>
        <v>1.3066684001648037</v>
      </c>
      <c r="AE17" s="7">
        <v>1.5237225675942601</v>
      </c>
      <c r="AF17" s="25">
        <f t="shared" si="16"/>
        <v>5.4651859497531632</v>
      </c>
      <c r="AH17" s="7">
        <v>0</v>
      </c>
      <c r="AI17" s="25">
        <f t="shared" si="17"/>
        <v>0</v>
      </c>
    </row>
    <row r="18" spans="1:35" ht="14.4" x14ac:dyDescent="0.3">
      <c r="A18" s="27" t="s">
        <v>87</v>
      </c>
      <c r="B18" t="s">
        <v>524</v>
      </c>
      <c r="C18" t="s">
        <v>941</v>
      </c>
      <c r="D18" s="20">
        <v>0.49201407378585998</v>
      </c>
      <c r="E18" s="24">
        <v>0</v>
      </c>
      <c r="F18" s="24">
        <v>0</v>
      </c>
      <c r="G18" s="24">
        <v>0</v>
      </c>
      <c r="H18" s="16">
        <f t="shared" si="0"/>
        <v>0.49201407378585998</v>
      </c>
      <c r="I18" s="18">
        <f t="shared" si="1"/>
        <v>0</v>
      </c>
      <c r="J18" s="18">
        <f t="shared" si="2"/>
        <v>0</v>
      </c>
      <c r="K18" s="18">
        <f t="shared" si="3"/>
        <v>0</v>
      </c>
      <c r="L18" s="18">
        <f t="shared" si="4"/>
        <v>100</v>
      </c>
      <c r="M18">
        <v>1.06889096753511E-2</v>
      </c>
      <c r="N18" s="21">
        <v>2.4087050666995399E-2</v>
      </c>
      <c r="O18" s="16">
        <f t="shared" si="10"/>
        <v>3.47759603423465E-2</v>
      </c>
      <c r="P18" s="21">
        <v>0.10807420389236699</v>
      </c>
      <c r="Q18" s="16">
        <f t="shared" si="5"/>
        <v>0.1428501642347135</v>
      </c>
      <c r="R18" s="18">
        <f t="shared" si="6"/>
        <v>2.1724804725816136</v>
      </c>
      <c r="S18" s="18">
        <f t="shared" si="7"/>
        <v>4.8956019655402869</v>
      </c>
      <c r="T18" s="18">
        <f t="shared" si="8"/>
        <v>7.0680824381219001</v>
      </c>
      <c r="U18" s="18">
        <f t="shared" si="9"/>
        <v>21.965673270436628</v>
      </c>
      <c r="V18" s="18">
        <f>Q18/D18*100</f>
        <v>29.03375570855853</v>
      </c>
      <c r="W18" s="17"/>
      <c r="X18" s="11">
        <f>SUM(I18:L18)</f>
        <v>100</v>
      </c>
      <c r="Y18" s="11">
        <f>SUM(R18:S18,U18)</f>
        <v>29.03375570855853</v>
      </c>
      <c r="AA18" s="7">
        <v>0</v>
      </c>
      <c r="AB18" s="25">
        <f t="shared" si="14"/>
        <v>0</v>
      </c>
      <c r="AC18" s="7">
        <v>0</v>
      </c>
      <c r="AD18" s="25">
        <f t="shared" si="15"/>
        <v>0</v>
      </c>
      <c r="AE18" s="7">
        <v>0</v>
      </c>
      <c r="AF18" s="25">
        <f t="shared" si="16"/>
        <v>0</v>
      </c>
      <c r="AH18" s="7">
        <v>0</v>
      </c>
      <c r="AI18" s="25">
        <f t="shared" si="17"/>
        <v>0</v>
      </c>
    </row>
    <row r="19" spans="1:35" ht="14.4" x14ac:dyDescent="0.3">
      <c r="A19" s="27" t="s">
        <v>88</v>
      </c>
      <c r="B19" t="s">
        <v>525</v>
      </c>
      <c r="C19" t="s">
        <v>941</v>
      </c>
      <c r="D19" s="20">
        <v>5.9566364187758696</v>
      </c>
      <c r="E19" s="24">
        <v>0</v>
      </c>
      <c r="F19" s="24">
        <v>0</v>
      </c>
      <c r="G19" s="24">
        <v>0</v>
      </c>
      <c r="H19" s="16">
        <f t="shared" si="0"/>
        <v>5.9566364187758696</v>
      </c>
      <c r="I19" s="18">
        <f t="shared" si="1"/>
        <v>0</v>
      </c>
      <c r="J19" s="18">
        <f t="shared" si="2"/>
        <v>0</v>
      </c>
      <c r="K19" s="18">
        <f t="shared" si="3"/>
        <v>0</v>
      </c>
      <c r="L19" s="18">
        <f t="shared" si="4"/>
        <v>100</v>
      </c>
      <c r="M19">
        <v>0.13341192771955901</v>
      </c>
      <c r="N19" s="21">
        <v>5.15451758206181E-2</v>
      </c>
      <c r="O19" s="16">
        <f t="shared" si="10"/>
        <v>0.18495710354017711</v>
      </c>
      <c r="P19" s="21">
        <v>6.4005124675723293E-2</v>
      </c>
      <c r="Q19" s="16">
        <f t="shared" si="5"/>
        <v>0.24896222821590042</v>
      </c>
      <c r="R19" s="18">
        <f t="shared" si="6"/>
        <v>2.2397191693458449</v>
      </c>
      <c r="S19" s="18">
        <f t="shared" si="7"/>
        <v>0.86534030611878432</v>
      </c>
      <c r="T19" s="18">
        <f t="shared" si="8"/>
        <v>3.1050594754646292</v>
      </c>
      <c r="U19" s="18">
        <f t="shared" si="9"/>
        <v>1.0745179019819509</v>
      </c>
      <c r="V19" s="18">
        <f t="shared" si="11"/>
        <v>4.1795773774465808</v>
      </c>
      <c r="W19" s="17"/>
      <c r="X19" s="11">
        <f t="shared" si="12"/>
        <v>100</v>
      </c>
      <c r="Y19" s="11">
        <f t="shared" si="13"/>
        <v>4.1795773774465799</v>
      </c>
      <c r="AA19" s="7">
        <v>0</v>
      </c>
      <c r="AB19" s="25">
        <f t="shared" si="14"/>
        <v>0</v>
      </c>
      <c r="AC19" s="7">
        <v>0</v>
      </c>
      <c r="AD19" s="25">
        <f t="shared" si="15"/>
        <v>0</v>
      </c>
      <c r="AE19" s="7">
        <v>0</v>
      </c>
      <c r="AF19" s="25">
        <f t="shared" si="16"/>
        <v>0</v>
      </c>
      <c r="AH19" s="7">
        <v>0</v>
      </c>
      <c r="AI19" s="25">
        <f t="shared" si="17"/>
        <v>0</v>
      </c>
    </row>
    <row r="20" spans="1:35" ht="14.4" x14ac:dyDescent="0.3">
      <c r="A20" s="27" t="s">
        <v>89</v>
      </c>
      <c r="B20" t="s">
        <v>526</v>
      </c>
      <c r="C20" t="s">
        <v>941</v>
      </c>
      <c r="D20" s="20">
        <v>11.278655298159601</v>
      </c>
      <c r="E20" s="24">
        <v>0</v>
      </c>
      <c r="F20" s="24">
        <v>0</v>
      </c>
      <c r="G20" s="24">
        <v>0</v>
      </c>
      <c r="H20" s="16">
        <f t="shared" si="0"/>
        <v>11.278655298159601</v>
      </c>
      <c r="I20" s="18">
        <f t="shared" si="1"/>
        <v>0</v>
      </c>
      <c r="J20" s="18">
        <f t="shared" si="2"/>
        <v>0</v>
      </c>
      <c r="K20" s="18">
        <f t="shared" si="3"/>
        <v>0</v>
      </c>
      <c r="L20" s="18">
        <f t="shared" si="4"/>
        <v>100</v>
      </c>
      <c r="M20">
        <v>2.9617703663516199E-2</v>
      </c>
      <c r="N20" s="21">
        <v>4.0624424194610403E-2</v>
      </c>
      <c r="O20" s="16">
        <f t="shared" si="10"/>
        <v>7.0242127858126599E-2</v>
      </c>
      <c r="P20" s="21">
        <v>5.0837379643680097E-2</v>
      </c>
      <c r="Q20" s="16">
        <f t="shared" si="5"/>
        <v>0.1210795075018067</v>
      </c>
      <c r="R20" s="18">
        <f t="shared" si="6"/>
        <v>0.26259959969118907</v>
      </c>
      <c r="S20" s="18">
        <f t="shared" si="7"/>
        <v>0.36018854305476744</v>
      </c>
      <c r="T20" s="18">
        <f t="shared" si="8"/>
        <v>0.62278814274595651</v>
      </c>
      <c r="U20" s="18">
        <f t="shared" si="9"/>
        <v>0.45073972295239406</v>
      </c>
      <c r="V20" s="18">
        <f t="shared" si="11"/>
        <v>1.0735278656983505</v>
      </c>
      <c r="W20" s="17"/>
      <c r="X20" s="11">
        <f t="shared" si="12"/>
        <v>100</v>
      </c>
      <c r="Y20" s="11">
        <f t="shared" si="13"/>
        <v>1.0735278656983507</v>
      </c>
      <c r="AA20" s="7">
        <v>0</v>
      </c>
      <c r="AB20" s="25">
        <f t="shared" si="14"/>
        <v>0</v>
      </c>
      <c r="AC20" s="7">
        <v>0</v>
      </c>
      <c r="AD20" s="25">
        <f t="shared" si="15"/>
        <v>0</v>
      </c>
      <c r="AE20" s="7">
        <v>0</v>
      </c>
      <c r="AF20" s="25">
        <f t="shared" si="16"/>
        <v>0</v>
      </c>
      <c r="AH20" s="7">
        <v>0</v>
      </c>
      <c r="AI20" s="25">
        <f t="shared" si="17"/>
        <v>0</v>
      </c>
    </row>
    <row r="21" spans="1:35" ht="14.4" x14ac:dyDescent="0.3">
      <c r="A21" s="27" t="s">
        <v>90</v>
      </c>
      <c r="B21" t="s">
        <v>527</v>
      </c>
      <c r="C21" t="s">
        <v>941</v>
      </c>
      <c r="D21" s="20">
        <v>19.473023474948299</v>
      </c>
      <c r="E21" s="24">
        <v>0</v>
      </c>
      <c r="F21" s="24">
        <v>0</v>
      </c>
      <c r="G21" s="24">
        <v>0</v>
      </c>
      <c r="H21" s="16">
        <f t="shared" si="0"/>
        <v>19.473023474948299</v>
      </c>
      <c r="I21" s="18">
        <f t="shared" si="1"/>
        <v>0</v>
      </c>
      <c r="J21" s="18">
        <f t="shared" si="2"/>
        <v>0</v>
      </c>
      <c r="K21" s="18">
        <f t="shared" si="3"/>
        <v>0</v>
      </c>
      <c r="L21" s="18">
        <f t="shared" si="4"/>
        <v>100</v>
      </c>
      <c r="M21">
        <v>1.3030610460087799</v>
      </c>
      <c r="N21" s="21">
        <v>0.90174271549212603</v>
      </c>
      <c r="O21" s="16">
        <f t="shared" si="10"/>
        <v>2.204803761500906</v>
      </c>
      <c r="P21" s="21">
        <v>2.5757175924551601</v>
      </c>
      <c r="Q21" s="16">
        <f t="shared" si="5"/>
        <v>4.7805213539560665</v>
      </c>
      <c r="R21" s="18">
        <f t="shared" si="6"/>
        <v>6.6916216050637694</v>
      </c>
      <c r="S21" s="18">
        <f t="shared" si="7"/>
        <v>4.6307278202185813</v>
      </c>
      <c r="T21" s="18">
        <f t="shared" si="8"/>
        <v>11.322349425282351</v>
      </c>
      <c r="U21" s="18">
        <f t="shared" si="9"/>
        <v>13.227106698498952</v>
      </c>
      <c r="V21" s="18">
        <f t="shared" si="11"/>
        <v>24.549456123781308</v>
      </c>
      <c r="W21" s="17"/>
      <c r="X21" s="11">
        <f t="shared" si="12"/>
        <v>100</v>
      </c>
      <c r="Y21" s="11">
        <f t="shared" si="13"/>
        <v>24.549456123781304</v>
      </c>
      <c r="AA21" s="7">
        <v>0</v>
      </c>
      <c r="AB21" s="25">
        <f t="shared" si="14"/>
        <v>0</v>
      </c>
      <c r="AC21" s="7">
        <v>0</v>
      </c>
      <c r="AD21" s="25">
        <f t="shared" si="15"/>
        <v>0</v>
      </c>
      <c r="AE21" s="7">
        <v>0</v>
      </c>
      <c r="AF21" s="25">
        <f t="shared" si="16"/>
        <v>0</v>
      </c>
      <c r="AH21" s="7">
        <v>0</v>
      </c>
      <c r="AI21" s="25">
        <f t="shared" si="17"/>
        <v>0</v>
      </c>
    </row>
    <row r="22" spans="1:35" ht="14.4" x14ac:dyDescent="0.3">
      <c r="A22" s="27" t="s">
        <v>91</v>
      </c>
      <c r="B22" t="s">
        <v>528</v>
      </c>
      <c r="C22" t="s">
        <v>941</v>
      </c>
      <c r="D22" s="20">
        <v>2.2143251422682702</v>
      </c>
      <c r="E22" s="24">
        <v>0</v>
      </c>
      <c r="F22" s="24">
        <v>0</v>
      </c>
      <c r="G22" s="24">
        <v>0</v>
      </c>
      <c r="H22" s="16">
        <f t="shared" si="0"/>
        <v>2.2143251422682702</v>
      </c>
      <c r="I22" s="18">
        <f t="shared" si="1"/>
        <v>0</v>
      </c>
      <c r="J22" s="18">
        <f t="shared" si="2"/>
        <v>0</v>
      </c>
      <c r="K22" s="18">
        <f t="shared" si="3"/>
        <v>0</v>
      </c>
      <c r="L22" s="18">
        <f t="shared" si="4"/>
        <v>100</v>
      </c>
      <c r="M22">
        <v>6.73159835450933E-3</v>
      </c>
      <c r="N22" s="21">
        <v>4.0020286168437397E-4</v>
      </c>
      <c r="O22" s="16">
        <f t="shared" si="10"/>
        <v>7.1318012161937037E-3</v>
      </c>
      <c r="P22" s="21">
        <v>2.8481196235503301E-2</v>
      </c>
      <c r="Q22" s="16">
        <f t="shared" si="5"/>
        <v>3.5612997451697007E-2</v>
      </c>
      <c r="R22" s="18">
        <f t="shared" si="6"/>
        <v>0.30400225450241414</v>
      </c>
      <c r="S22" s="18">
        <f t="shared" si="7"/>
        <v>1.8073355806926414E-2</v>
      </c>
      <c r="T22" s="18">
        <f t="shared" si="8"/>
        <v>0.32207561030934051</v>
      </c>
      <c r="U22" s="18">
        <f t="shared" si="9"/>
        <v>1.2862246691706825</v>
      </c>
      <c r="V22" s="18">
        <f t="shared" si="11"/>
        <v>1.6083002794800232</v>
      </c>
      <c r="W22" s="17"/>
      <c r="X22" s="11">
        <f t="shared" si="12"/>
        <v>100</v>
      </c>
      <c r="Y22" s="11">
        <f t="shared" si="13"/>
        <v>1.608300279480023</v>
      </c>
      <c r="AA22" s="7">
        <v>0</v>
      </c>
      <c r="AB22" s="25">
        <f t="shared" si="14"/>
        <v>0</v>
      </c>
      <c r="AC22" s="7">
        <v>0</v>
      </c>
      <c r="AD22" s="25">
        <f t="shared" si="15"/>
        <v>0</v>
      </c>
      <c r="AE22" s="7">
        <v>0</v>
      </c>
      <c r="AF22" s="25">
        <f t="shared" si="16"/>
        <v>0</v>
      </c>
      <c r="AH22" s="7">
        <v>0</v>
      </c>
      <c r="AI22" s="25">
        <f t="shared" si="17"/>
        <v>0</v>
      </c>
    </row>
    <row r="23" spans="1:35" ht="14.4" x14ac:dyDescent="0.3">
      <c r="A23" s="27" t="s">
        <v>92</v>
      </c>
      <c r="B23" t="s">
        <v>529</v>
      </c>
      <c r="C23" t="s">
        <v>944</v>
      </c>
      <c r="D23" s="20">
        <v>5.8049436889937702</v>
      </c>
      <c r="E23" s="24">
        <v>0</v>
      </c>
      <c r="F23" s="24">
        <v>3.0821374603546698</v>
      </c>
      <c r="G23" s="24">
        <v>0.37458306025709398</v>
      </c>
      <c r="H23" s="16">
        <f t="shared" si="0"/>
        <v>2.3482231683820065</v>
      </c>
      <c r="I23" s="18">
        <f t="shared" si="1"/>
        <v>0</v>
      </c>
      <c r="J23" s="18">
        <f t="shared" si="2"/>
        <v>53.09504493899626</v>
      </c>
      <c r="K23" s="18">
        <f t="shared" si="3"/>
        <v>6.4528284911239897</v>
      </c>
      <c r="L23" s="18">
        <f t="shared" si="4"/>
        <v>40.452126569879745</v>
      </c>
      <c r="M23">
        <v>0.78624174446707995</v>
      </c>
      <c r="N23" s="21">
        <v>0.88208875309351198</v>
      </c>
      <c r="O23" s="16">
        <f t="shared" si="10"/>
        <v>1.6683304975605919</v>
      </c>
      <c r="P23" s="21">
        <v>0.99108948741470804</v>
      </c>
      <c r="Q23" s="16">
        <f t="shared" si="5"/>
        <v>2.6594199849753002</v>
      </c>
      <c r="R23" s="18">
        <f t="shared" si="6"/>
        <v>13.544347483642296</v>
      </c>
      <c r="S23" s="18">
        <f t="shared" si="7"/>
        <v>15.195474760004318</v>
      </c>
      <c r="T23" s="18">
        <f t="shared" si="8"/>
        <v>28.739822243646611</v>
      </c>
      <c r="U23" s="18">
        <f t="shared" si="9"/>
        <v>17.073197269662121</v>
      </c>
      <c r="V23" s="18">
        <f t="shared" si="11"/>
        <v>45.813019513308738</v>
      </c>
      <c r="W23" s="17"/>
      <c r="X23" s="11">
        <f t="shared" si="12"/>
        <v>100</v>
      </c>
      <c r="Y23" s="11">
        <f t="shared" si="13"/>
        <v>45.813019513308731</v>
      </c>
      <c r="AA23" s="7">
        <v>0</v>
      </c>
      <c r="AB23" s="25">
        <f t="shared" si="14"/>
        <v>0</v>
      </c>
      <c r="AC23" s="7">
        <v>1.3005074094111899</v>
      </c>
      <c r="AD23" s="25">
        <f t="shared" si="15"/>
        <v>22.403445736725487</v>
      </c>
      <c r="AE23" s="7">
        <v>0</v>
      </c>
      <c r="AF23" s="25">
        <f t="shared" si="16"/>
        <v>0</v>
      </c>
      <c r="AH23" s="7">
        <v>0</v>
      </c>
      <c r="AI23" s="25">
        <f t="shared" si="17"/>
        <v>0</v>
      </c>
    </row>
    <row r="24" spans="1:35" ht="14.4" x14ac:dyDescent="0.3">
      <c r="A24" s="27" t="s">
        <v>93</v>
      </c>
      <c r="B24" t="s">
        <v>530</v>
      </c>
      <c r="C24" t="s">
        <v>941</v>
      </c>
      <c r="D24" s="20">
        <v>0.45861053516385097</v>
      </c>
      <c r="E24" s="24">
        <v>0</v>
      </c>
      <c r="F24" s="24">
        <v>0</v>
      </c>
      <c r="G24" s="24">
        <v>0</v>
      </c>
      <c r="H24" s="16">
        <f t="shared" si="0"/>
        <v>0.45861053516385097</v>
      </c>
      <c r="I24" s="18">
        <f t="shared" si="1"/>
        <v>0</v>
      </c>
      <c r="J24" s="18">
        <f t="shared" si="2"/>
        <v>0</v>
      </c>
      <c r="K24" s="18">
        <f t="shared" si="3"/>
        <v>0</v>
      </c>
      <c r="L24" s="18">
        <f t="shared" si="4"/>
        <v>100</v>
      </c>
      <c r="M24">
        <v>3.1213674122909998E-2</v>
      </c>
      <c r="N24" s="21">
        <v>2.1209292595833502E-2</v>
      </c>
      <c r="O24" s="16">
        <f t="shared" si="10"/>
        <v>5.2422966718743497E-2</v>
      </c>
      <c r="P24" s="21">
        <v>3.2414201786665903E-2</v>
      </c>
      <c r="Q24" s="16">
        <f t="shared" si="5"/>
        <v>8.4837168505409399E-2</v>
      </c>
      <c r="R24" s="18">
        <f t="shared" si="6"/>
        <v>6.8061397917424795</v>
      </c>
      <c r="S24" s="18">
        <f t="shared" si="7"/>
        <v>4.6246849929550597</v>
      </c>
      <c r="T24" s="18">
        <f t="shared" si="8"/>
        <v>11.430824784697538</v>
      </c>
      <c r="U24" s="18">
        <f t="shared" si="9"/>
        <v>7.0679147776413505</v>
      </c>
      <c r="V24" s="18">
        <f t="shared" si="11"/>
        <v>18.498739562338891</v>
      </c>
      <c r="W24" s="17"/>
      <c r="X24" s="11">
        <f t="shared" si="12"/>
        <v>100</v>
      </c>
      <c r="Y24" s="11">
        <f t="shared" si="13"/>
        <v>18.498739562338891</v>
      </c>
      <c r="AA24" s="7">
        <v>0</v>
      </c>
      <c r="AB24" s="25">
        <f t="shared" si="14"/>
        <v>0</v>
      </c>
      <c r="AC24" s="7">
        <v>0</v>
      </c>
      <c r="AD24" s="25">
        <f t="shared" si="15"/>
        <v>0</v>
      </c>
      <c r="AE24" s="7">
        <v>0</v>
      </c>
      <c r="AF24" s="25">
        <f t="shared" si="16"/>
        <v>0</v>
      </c>
      <c r="AH24" s="7">
        <v>2.3337039541493802E-2</v>
      </c>
      <c r="AI24" s="25">
        <f t="shared" si="17"/>
        <v>5.0886400882954019</v>
      </c>
    </row>
    <row r="25" spans="1:35" ht="14.4" x14ac:dyDescent="0.3">
      <c r="A25" s="27" t="s">
        <v>94</v>
      </c>
      <c r="B25" t="s">
        <v>531</v>
      </c>
      <c r="C25" t="s">
        <v>941</v>
      </c>
      <c r="D25" s="20">
        <v>0.894767923097603</v>
      </c>
      <c r="E25" s="24">
        <v>0</v>
      </c>
      <c r="F25" s="24">
        <v>0</v>
      </c>
      <c r="G25" s="24">
        <v>0</v>
      </c>
      <c r="H25" s="16">
        <f t="shared" si="0"/>
        <v>0.894767923097603</v>
      </c>
      <c r="I25" s="18">
        <f t="shared" si="1"/>
        <v>0</v>
      </c>
      <c r="J25" s="18">
        <f t="shared" si="2"/>
        <v>0</v>
      </c>
      <c r="K25" s="18">
        <f t="shared" si="3"/>
        <v>0</v>
      </c>
      <c r="L25" s="18">
        <f t="shared" si="4"/>
        <v>100</v>
      </c>
      <c r="M25">
        <v>0.15387055690898399</v>
      </c>
      <c r="N25" s="21">
        <v>4.6780814265165803E-2</v>
      </c>
      <c r="O25" s="16">
        <f t="shared" si="10"/>
        <v>0.2006513711741498</v>
      </c>
      <c r="P25" s="21">
        <v>0.151111656239168</v>
      </c>
      <c r="Q25" s="16">
        <f t="shared" si="5"/>
        <v>0.35176302741331777</v>
      </c>
      <c r="R25" s="18">
        <f t="shared" si="6"/>
        <v>17.196700165144328</v>
      </c>
      <c r="S25" s="18">
        <f t="shared" si="7"/>
        <v>5.2282623301039886</v>
      </c>
      <c r="T25" s="18">
        <f t="shared" si="8"/>
        <v>22.42496249524832</v>
      </c>
      <c r="U25" s="18">
        <f t="shared" si="9"/>
        <v>16.888363154105207</v>
      </c>
      <c r="V25" s="18">
        <f t="shared" si="11"/>
        <v>39.313325649353523</v>
      </c>
      <c r="W25" s="17"/>
      <c r="X25" s="11">
        <f t="shared" si="12"/>
        <v>100</v>
      </c>
      <c r="Y25" s="11">
        <f t="shared" si="13"/>
        <v>39.313325649353523</v>
      </c>
      <c r="AA25" s="7">
        <v>0</v>
      </c>
      <c r="AB25" s="25">
        <f t="shared" si="14"/>
        <v>0</v>
      </c>
      <c r="AC25" s="7">
        <v>0</v>
      </c>
      <c r="AD25" s="25">
        <f t="shared" si="15"/>
        <v>0</v>
      </c>
      <c r="AE25" s="7">
        <v>0</v>
      </c>
      <c r="AF25" s="25">
        <f t="shared" si="16"/>
        <v>0</v>
      </c>
      <c r="AH25" s="7">
        <v>0</v>
      </c>
      <c r="AI25" s="25">
        <f t="shared" si="17"/>
        <v>0</v>
      </c>
    </row>
    <row r="26" spans="1:35" ht="14.4" x14ac:dyDescent="0.3">
      <c r="A26" s="27" t="s">
        <v>95</v>
      </c>
      <c r="B26" t="s">
        <v>532</v>
      </c>
      <c r="C26" t="s">
        <v>943</v>
      </c>
      <c r="D26" s="20">
        <v>130.996010342056</v>
      </c>
      <c r="E26" s="24">
        <v>0</v>
      </c>
      <c r="F26" s="24">
        <v>0.11118117324693</v>
      </c>
      <c r="G26" s="24">
        <v>0.19362025855388401</v>
      </c>
      <c r="H26" s="16">
        <f t="shared" si="0"/>
        <v>130.69120891025517</v>
      </c>
      <c r="I26" s="18">
        <f t="shared" si="1"/>
        <v>0</v>
      </c>
      <c r="J26" s="18">
        <f t="shared" si="2"/>
        <v>8.4873709479101223E-2</v>
      </c>
      <c r="K26" s="18">
        <f t="shared" si="3"/>
        <v>0.14780622558527085</v>
      </c>
      <c r="L26" s="18">
        <f t="shared" si="4"/>
        <v>99.767320064935618</v>
      </c>
      <c r="M26">
        <v>10.619386972449901</v>
      </c>
      <c r="N26" s="21">
        <v>1.9835251414438999</v>
      </c>
      <c r="O26" s="16">
        <f t="shared" si="10"/>
        <v>12.602912113893801</v>
      </c>
      <c r="P26" s="21">
        <v>4.4802055143320496</v>
      </c>
      <c r="Q26" s="16">
        <f t="shared" si="5"/>
        <v>17.08311762822585</v>
      </c>
      <c r="R26" s="18">
        <f t="shared" si="6"/>
        <v>8.1066491603222275</v>
      </c>
      <c r="S26" s="18">
        <f t="shared" si="7"/>
        <v>1.5141874445370749</v>
      </c>
      <c r="T26" s="18">
        <f t="shared" si="8"/>
        <v>9.6208366048593028</v>
      </c>
      <c r="U26" s="18">
        <f t="shared" si="9"/>
        <v>3.4201083701964388</v>
      </c>
      <c r="V26" s="18">
        <f t="shared" si="11"/>
        <v>13.040944975055741</v>
      </c>
      <c r="W26" s="17"/>
      <c r="X26" s="11">
        <f t="shared" si="12"/>
        <v>99.999999999999986</v>
      </c>
      <c r="Y26" s="11">
        <f t="shared" si="13"/>
        <v>13.040944975055741</v>
      </c>
      <c r="AA26" s="7">
        <v>0</v>
      </c>
      <c r="AB26" s="25">
        <f t="shared" si="14"/>
        <v>0</v>
      </c>
      <c r="AC26" s="7">
        <v>0.26363449085049701</v>
      </c>
      <c r="AD26" s="25">
        <f t="shared" si="15"/>
        <v>0.20125383220610782</v>
      </c>
      <c r="AE26" s="7">
        <v>0.84469135307457699</v>
      </c>
      <c r="AF26" s="25">
        <f t="shared" si="16"/>
        <v>0.64482219791955797</v>
      </c>
      <c r="AH26" s="7">
        <v>0</v>
      </c>
      <c r="AI26" s="25">
        <f t="shared" si="17"/>
        <v>0</v>
      </c>
    </row>
    <row r="27" spans="1:35" ht="14.4" x14ac:dyDescent="0.3">
      <c r="A27" s="27" t="s">
        <v>96</v>
      </c>
      <c r="B27" t="s">
        <v>533</v>
      </c>
      <c r="C27" t="s">
        <v>941</v>
      </c>
      <c r="D27" s="20">
        <v>3.97020201433791</v>
      </c>
      <c r="E27" s="24">
        <v>0</v>
      </c>
      <c r="F27" s="24">
        <v>3.97020201433791</v>
      </c>
      <c r="G27" s="24">
        <v>0</v>
      </c>
      <c r="H27" s="16">
        <f t="shared" si="0"/>
        <v>0</v>
      </c>
      <c r="I27" s="18">
        <f t="shared" si="1"/>
        <v>0</v>
      </c>
      <c r="J27" s="18">
        <f t="shared" si="2"/>
        <v>100</v>
      </c>
      <c r="K27" s="18">
        <f t="shared" si="3"/>
        <v>0</v>
      </c>
      <c r="L27" s="18">
        <f t="shared" si="4"/>
        <v>0</v>
      </c>
      <c r="M27">
        <v>6.8870396966664693E-2</v>
      </c>
      <c r="N27" s="21">
        <v>0.226216100499047</v>
      </c>
      <c r="O27" s="16">
        <f t="shared" si="10"/>
        <v>0.29508649746571169</v>
      </c>
      <c r="P27" s="21">
        <v>0.30654158991894898</v>
      </c>
      <c r="Q27" s="16">
        <f t="shared" si="5"/>
        <v>0.60162808738466067</v>
      </c>
      <c r="R27" s="18">
        <f t="shared" si="6"/>
        <v>1.7346824347463299</v>
      </c>
      <c r="S27" s="18">
        <f t="shared" si="7"/>
        <v>5.6978486153121324</v>
      </c>
      <c r="T27" s="18">
        <f t="shared" si="8"/>
        <v>7.4325310500584623</v>
      </c>
      <c r="U27" s="18">
        <f t="shared" si="9"/>
        <v>7.7210577399313864</v>
      </c>
      <c r="V27" s="18">
        <f t="shared" si="11"/>
        <v>15.153588789989847</v>
      </c>
      <c r="W27" s="17"/>
      <c r="X27" s="11">
        <f t="shared" si="12"/>
        <v>100</v>
      </c>
      <c r="Y27" s="11">
        <f t="shared" si="13"/>
        <v>15.153588789989849</v>
      </c>
      <c r="AA27" s="7">
        <v>0</v>
      </c>
      <c r="AB27" s="25">
        <f t="shared" si="14"/>
        <v>0</v>
      </c>
      <c r="AC27" s="7">
        <v>0</v>
      </c>
      <c r="AD27" s="25">
        <f t="shared" si="15"/>
        <v>0</v>
      </c>
      <c r="AE27" s="7">
        <v>0</v>
      </c>
      <c r="AF27" s="25">
        <f t="shared" si="16"/>
        <v>0</v>
      </c>
      <c r="AH27" s="7">
        <v>0</v>
      </c>
      <c r="AI27" s="25">
        <f t="shared" si="17"/>
        <v>0</v>
      </c>
    </row>
    <row r="28" spans="1:35" ht="14.4" x14ac:dyDescent="0.3">
      <c r="A28" s="27" t="s">
        <v>97</v>
      </c>
      <c r="B28" t="s">
        <v>534</v>
      </c>
      <c r="C28" t="s">
        <v>944</v>
      </c>
      <c r="D28" s="20">
        <v>3.2150174240218901</v>
      </c>
      <c r="E28" s="24">
        <v>0</v>
      </c>
      <c r="F28" s="24">
        <v>0</v>
      </c>
      <c r="G28" s="24">
        <v>8.3626958878338306E-2</v>
      </c>
      <c r="H28" s="16">
        <f t="shared" si="0"/>
        <v>3.1313904651435518</v>
      </c>
      <c r="I28" s="18">
        <f t="shared" si="1"/>
        <v>0</v>
      </c>
      <c r="J28" s="18">
        <f t="shared" si="2"/>
        <v>0</v>
      </c>
      <c r="K28" s="18">
        <f t="shared" si="3"/>
        <v>2.6011354791888963</v>
      </c>
      <c r="L28" s="18">
        <f t="shared" si="4"/>
        <v>97.398864520811102</v>
      </c>
      <c r="M28">
        <v>5.1474918284540698E-2</v>
      </c>
      <c r="N28" s="21">
        <v>7.7861514406652302E-2</v>
      </c>
      <c r="O28" s="16">
        <f t="shared" si="10"/>
        <v>0.12933643269119299</v>
      </c>
      <c r="P28" s="21">
        <v>0.158574619475985</v>
      </c>
      <c r="Q28" s="16">
        <f t="shared" si="5"/>
        <v>0.28791105216717799</v>
      </c>
      <c r="R28" s="18">
        <f t="shared" si="6"/>
        <v>1.6010774280702693</v>
      </c>
      <c r="S28" s="18">
        <f t="shared" si="7"/>
        <v>2.4218069185220741</v>
      </c>
      <c r="T28" s="18">
        <f t="shared" si="8"/>
        <v>4.0228843465923436</v>
      </c>
      <c r="U28" s="18">
        <f t="shared" si="9"/>
        <v>4.9323097999765402</v>
      </c>
      <c r="V28" s="18">
        <f t="shared" si="11"/>
        <v>8.9551941465688838</v>
      </c>
      <c r="W28" s="17"/>
      <c r="X28" s="11">
        <f t="shared" si="12"/>
        <v>100</v>
      </c>
      <c r="Y28" s="11">
        <f t="shared" si="13"/>
        <v>8.9551941465688838</v>
      </c>
      <c r="AA28" s="7">
        <v>0</v>
      </c>
      <c r="AB28" s="25">
        <f t="shared" si="14"/>
        <v>0</v>
      </c>
      <c r="AC28" s="7">
        <v>9.0749175368458907E-3</v>
      </c>
      <c r="AD28" s="25">
        <f t="shared" si="15"/>
        <v>0.28226651180924056</v>
      </c>
      <c r="AE28" s="7">
        <v>2.3585626150423099E-3</v>
      </c>
      <c r="AF28" s="25">
        <f t="shared" si="16"/>
        <v>7.3360803503572269E-2</v>
      </c>
      <c r="AH28" s="7">
        <v>3.0175113859324898</v>
      </c>
      <c r="AI28" s="25">
        <f t="shared" si="17"/>
        <v>93.856766168242842</v>
      </c>
    </row>
    <row r="29" spans="1:35" ht="14.4" x14ac:dyDescent="0.3">
      <c r="A29" s="27" t="s">
        <v>98</v>
      </c>
      <c r="B29" t="s">
        <v>535</v>
      </c>
      <c r="C29" t="s">
        <v>941</v>
      </c>
      <c r="D29" s="20">
        <v>3.92844281671456</v>
      </c>
      <c r="E29" s="24">
        <v>0</v>
      </c>
      <c r="F29" s="24">
        <v>0</v>
      </c>
      <c r="G29" s="24">
        <v>0</v>
      </c>
      <c r="H29" s="16">
        <f t="shared" si="0"/>
        <v>3.92844281671456</v>
      </c>
      <c r="I29" s="18">
        <f t="shared" si="1"/>
        <v>0</v>
      </c>
      <c r="J29" s="18">
        <f t="shared" si="2"/>
        <v>0</v>
      </c>
      <c r="K29" s="18">
        <f t="shared" si="3"/>
        <v>0</v>
      </c>
      <c r="L29" s="18">
        <f t="shared" si="4"/>
        <v>100</v>
      </c>
      <c r="M29">
        <v>0.37681623122758701</v>
      </c>
      <c r="N29" s="21">
        <v>7.4839269092038696E-2</v>
      </c>
      <c r="O29" s="16">
        <f t="shared" si="10"/>
        <v>0.4516555003196257</v>
      </c>
      <c r="P29" s="21">
        <v>9.9404268590577702E-2</v>
      </c>
      <c r="Q29" s="16">
        <f t="shared" si="5"/>
        <v>0.55105976891020336</v>
      </c>
      <c r="R29" s="18">
        <f t="shared" si="6"/>
        <v>9.5919999044997279</v>
      </c>
      <c r="S29" s="18">
        <f t="shared" si="7"/>
        <v>1.9050619439747469</v>
      </c>
      <c r="T29" s="18">
        <f t="shared" si="8"/>
        <v>11.497061848474473</v>
      </c>
      <c r="U29" s="18">
        <f t="shared" si="9"/>
        <v>2.5303733114718363</v>
      </c>
      <c r="V29" s="18">
        <f t="shared" si="11"/>
        <v>14.027435159946311</v>
      </c>
      <c r="W29" s="17"/>
      <c r="X29" s="11">
        <f t="shared" si="12"/>
        <v>100</v>
      </c>
      <c r="Y29" s="11">
        <f t="shared" si="13"/>
        <v>14.027435159946311</v>
      </c>
      <c r="AA29" s="7">
        <v>0</v>
      </c>
      <c r="AB29" s="25">
        <f t="shared" si="14"/>
        <v>0</v>
      </c>
      <c r="AC29" s="7">
        <v>0</v>
      </c>
      <c r="AD29" s="25">
        <f t="shared" si="15"/>
        <v>0</v>
      </c>
      <c r="AE29" s="7">
        <v>0</v>
      </c>
      <c r="AF29" s="25">
        <f t="shared" si="16"/>
        <v>0</v>
      </c>
      <c r="AH29" s="7">
        <v>0</v>
      </c>
      <c r="AI29" s="25">
        <f t="shared" si="17"/>
        <v>0</v>
      </c>
    </row>
    <row r="30" spans="1:35" ht="14.4" x14ac:dyDescent="0.3">
      <c r="A30" s="27" t="s">
        <v>99</v>
      </c>
      <c r="B30" t="s">
        <v>536</v>
      </c>
      <c r="C30" t="s">
        <v>943</v>
      </c>
      <c r="D30" s="20">
        <v>11.5256160207121</v>
      </c>
      <c r="E30" s="24">
        <v>0</v>
      </c>
      <c r="F30" s="24">
        <v>0</v>
      </c>
      <c r="G30" s="24">
        <v>0</v>
      </c>
      <c r="H30" s="16">
        <f t="shared" si="0"/>
        <v>11.5256160207121</v>
      </c>
      <c r="I30" s="18">
        <f t="shared" si="1"/>
        <v>0</v>
      </c>
      <c r="J30" s="18">
        <f t="shared" si="2"/>
        <v>0</v>
      </c>
      <c r="K30" s="18">
        <f t="shared" si="3"/>
        <v>0</v>
      </c>
      <c r="L30" s="18">
        <f t="shared" si="4"/>
        <v>100</v>
      </c>
      <c r="M30">
        <v>1.92090724118125</v>
      </c>
      <c r="N30" s="21">
        <v>0.54119640331519803</v>
      </c>
      <c r="O30" s="16">
        <f t="shared" si="10"/>
        <v>2.4621036444964481</v>
      </c>
      <c r="P30" s="21">
        <v>0.94579391194692697</v>
      </c>
      <c r="Q30" s="16">
        <f t="shared" si="5"/>
        <v>3.4078975564433751</v>
      </c>
      <c r="R30" s="18">
        <f t="shared" si="6"/>
        <v>16.666417115833852</v>
      </c>
      <c r="S30" s="18">
        <f t="shared" si="7"/>
        <v>4.695596333789374</v>
      </c>
      <c r="T30" s="18">
        <f t="shared" si="8"/>
        <v>21.362013449623227</v>
      </c>
      <c r="U30" s="18">
        <f t="shared" si="9"/>
        <v>8.2060161491350101</v>
      </c>
      <c r="V30" s="18">
        <f t="shared" si="11"/>
        <v>29.568029598758237</v>
      </c>
      <c r="W30" s="17"/>
      <c r="X30" s="11">
        <f t="shared" si="12"/>
        <v>100</v>
      </c>
      <c r="Y30" s="11">
        <f t="shared" si="13"/>
        <v>29.568029598758237</v>
      </c>
      <c r="AA30" s="7">
        <v>0</v>
      </c>
      <c r="AB30" s="25">
        <f t="shared" si="14"/>
        <v>0</v>
      </c>
      <c r="AC30" s="7">
        <v>0</v>
      </c>
      <c r="AD30" s="25">
        <f t="shared" si="15"/>
        <v>0</v>
      </c>
      <c r="AE30" s="7">
        <v>0</v>
      </c>
      <c r="AF30" s="25">
        <f t="shared" si="16"/>
        <v>0</v>
      </c>
      <c r="AH30" s="7">
        <v>0</v>
      </c>
      <c r="AI30" s="25">
        <f t="shared" si="17"/>
        <v>0</v>
      </c>
    </row>
    <row r="31" spans="1:35" ht="14.4" x14ac:dyDescent="0.3">
      <c r="A31" s="27" t="s">
        <v>100</v>
      </c>
      <c r="B31" t="s">
        <v>537</v>
      </c>
      <c r="C31" t="s">
        <v>941</v>
      </c>
      <c r="D31" s="20">
        <v>2.5978496994284401</v>
      </c>
      <c r="E31" s="24">
        <v>0</v>
      </c>
      <c r="F31" s="24">
        <v>0</v>
      </c>
      <c r="G31" s="24">
        <v>0</v>
      </c>
      <c r="H31" s="16">
        <f t="shared" si="0"/>
        <v>2.5978496994284401</v>
      </c>
      <c r="I31" s="18">
        <f t="shared" si="1"/>
        <v>0</v>
      </c>
      <c r="J31" s="18">
        <f t="shared" si="2"/>
        <v>0</v>
      </c>
      <c r="K31" s="18">
        <f t="shared" si="3"/>
        <v>0</v>
      </c>
      <c r="L31" s="18">
        <f t="shared" si="4"/>
        <v>100</v>
      </c>
      <c r="M31">
        <v>1.23089487896853E-2</v>
      </c>
      <c r="N31" s="21">
        <v>2.0398314241261602E-2</v>
      </c>
      <c r="O31" s="16">
        <f t="shared" si="10"/>
        <v>3.2707263030946898E-2</v>
      </c>
      <c r="P31" s="21">
        <v>5.0161519317078997E-2</v>
      </c>
      <c r="Q31" s="16">
        <f t="shared" si="5"/>
        <v>8.2868782348025888E-2</v>
      </c>
      <c r="R31" s="18">
        <f t="shared" si="6"/>
        <v>0.47381296894864339</v>
      </c>
      <c r="S31" s="18">
        <f t="shared" si="7"/>
        <v>0.7851999384625481</v>
      </c>
      <c r="T31" s="18">
        <f t="shared" si="8"/>
        <v>1.2590129074111913</v>
      </c>
      <c r="U31" s="18">
        <f t="shared" si="9"/>
        <v>1.930886122015264</v>
      </c>
      <c r="V31" s="18">
        <f t="shared" si="11"/>
        <v>3.1898990294264551</v>
      </c>
      <c r="W31" s="17"/>
      <c r="X31" s="11">
        <f t="shared" si="12"/>
        <v>100</v>
      </c>
      <c r="Y31" s="11">
        <f t="shared" si="13"/>
        <v>3.1898990294264555</v>
      </c>
      <c r="AA31" s="7">
        <v>0</v>
      </c>
      <c r="AB31" s="25">
        <f t="shared" si="14"/>
        <v>0</v>
      </c>
      <c r="AC31" s="7">
        <v>0</v>
      </c>
      <c r="AD31" s="25">
        <f t="shared" si="15"/>
        <v>0</v>
      </c>
      <c r="AE31" s="7">
        <v>0</v>
      </c>
      <c r="AF31" s="25">
        <f t="shared" si="16"/>
        <v>0</v>
      </c>
      <c r="AH31" s="7">
        <v>0</v>
      </c>
      <c r="AI31" s="25">
        <f t="shared" si="17"/>
        <v>0</v>
      </c>
    </row>
    <row r="32" spans="1:35" ht="14.4" x14ac:dyDescent="0.3">
      <c r="A32" s="27" t="s">
        <v>101</v>
      </c>
      <c r="B32" t="s">
        <v>538</v>
      </c>
      <c r="C32" t="s">
        <v>941</v>
      </c>
      <c r="D32" s="20">
        <v>1.83793341073341</v>
      </c>
      <c r="E32" s="24">
        <v>0</v>
      </c>
      <c r="F32" s="24">
        <v>0</v>
      </c>
      <c r="G32" s="24">
        <v>0</v>
      </c>
      <c r="H32" s="16">
        <f t="shared" si="0"/>
        <v>1.83793341073341</v>
      </c>
      <c r="I32" s="18">
        <f t="shared" si="1"/>
        <v>0</v>
      </c>
      <c r="J32" s="18">
        <f t="shared" si="2"/>
        <v>0</v>
      </c>
      <c r="K32" s="18">
        <f t="shared" si="3"/>
        <v>0</v>
      </c>
      <c r="L32" s="18">
        <f t="shared" si="4"/>
        <v>100</v>
      </c>
      <c r="M32">
        <v>3.4016090396069898E-2</v>
      </c>
      <c r="N32" s="21">
        <v>8.7862628220982106E-2</v>
      </c>
      <c r="O32" s="16">
        <f t="shared" si="10"/>
        <v>0.121878718617052</v>
      </c>
      <c r="P32" s="21">
        <v>0.12759537204048199</v>
      </c>
      <c r="Q32" s="16">
        <f t="shared" si="5"/>
        <v>0.24947409065753401</v>
      </c>
      <c r="R32" s="18">
        <f t="shared" si="6"/>
        <v>1.8507792609578873</v>
      </c>
      <c r="S32" s="18">
        <f t="shared" si="7"/>
        <v>4.7805120527147587</v>
      </c>
      <c r="T32" s="18">
        <f t="shared" si="8"/>
        <v>6.6312913136726452</v>
      </c>
      <c r="U32" s="18">
        <f t="shared" si="9"/>
        <v>6.9423283398263189</v>
      </c>
      <c r="V32" s="18">
        <f t="shared" si="11"/>
        <v>13.573619653498966</v>
      </c>
      <c r="W32" s="17"/>
      <c r="X32" s="11">
        <f t="shared" si="12"/>
        <v>100</v>
      </c>
      <c r="Y32" s="11">
        <f t="shared" si="13"/>
        <v>13.573619653498966</v>
      </c>
      <c r="AA32" s="7">
        <v>0</v>
      </c>
      <c r="AB32" s="25">
        <f t="shared" si="14"/>
        <v>0</v>
      </c>
      <c r="AC32" s="7">
        <v>0</v>
      </c>
      <c r="AD32" s="25">
        <f t="shared" si="15"/>
        <v>0</v>
      </c>
      <c r="AE32" s="7">
        <v>0</v>
      </c>
      <c r="AF32" s="25">
        <f t="shared" si="16"/>
        <v>0</v>
      </c>
      <c r="AH32" s="7">
        <v>0</v>
      </c>
      <c r="AI32" s="25">
        <f t="shared" si="17"/>
        <v>0</v>
      </c>
    </row>
    <row r="33" spans="1:35" ht="14.4" x14ac:dyDescent="0.3">
      <c r="A33" s="27" t="s">
        <v>102</v>
      </c>
      <c r="B33" t="s">
        <v>539</v>
      </c>
      <c r="C33" t="s">
        <v>944</v>
      </c>
      <c r="D33" s="20">
        <v>1.2735124362836201</v>
      </c>
      <c r="E33" s="24">
        <v>0</v>
      </c>
      <c r="F33" s="24">
        <v>0</v>
      </c>
      <c r="G33" s="24">
        <v>0</v>
      </c>
      <c r="H33" s="16">
        <f t="shared" si="0"/>
        <v>1.2735124362836201</v>
      </c>
      <c r="I33" s="18">
        <f t="shared" si="1"/>
        <v>0</v>
      </c>
      <c r="J33" s="18">
        <f t="shared" si="2"/>
        <v>0</v>
      </c>
      <c r="K33" s="18">
        <f t="shared" si="3"/>
        <v>0</v>
      </c>
      <c r="L33" s="18">
        <f t="shared" si="4"/>
        <v>100</v>
      </c>
      <c r="M33">
        <v>8.8221847264155898E-2</v>
      </c>
      <c r="N33" s="21">
        <v>2.4446505768957998E-2</v>
      </c>
      <c r="O33" s="16">
        <f t="shared" si="10"/>
        <v>0.1126683530331139</v>
      </c>
      <c r="P33" s="21">
        <v>1.6696189955076001E-2</v>
      </c>
      <c r="Q33" s="16">
        <f t="shared" si="5"/>
        <v>0.12936454298818989</v>
      </c>
      <c r="R33" s="18">
        <f t="shared" si="6"/>
        <v>6.9274429326819913</v>
      </c>
      <c r="S33" s="18">
        <f t="shared" si="7"/>
        <v>1.9196126455033369</v>
      </c>
      <c r="T33" s="18">
        <f t="shared" si="8"/>
        <v>8.8470555781853299</v>
      </c>
      <c r="U33" s="18">
        <f t="shared" si="9"/>
        <v>1.3110347005168659</v>
      </c>
      <c r="V33" s="18">
        <f t="shared" si="11"/>
        <v>10.158090278702195</v>
      </c>
      <c r="W33" s="17"/>
      <c r="X33" s="11">
        <f t="shared" si="12"/>
        <v>100</v>
      </c>
      <c r="Y33" s="11">
        <f t="shared" si="13"/>
        <v>10.158090278702193</v>
      </c>
      <c r="AA33" s="7">
        <v>0</v>
      </c>
      <c r="AB33" s="25">
        <f t="shared" si="14"/>
        <v>0</v>
      </c>
      <c r="AC33" s="7">
        <v>0</v>
      </c>
      <c r="AD33" s="25">
        <f t="shared" si="15"/>
        <v>0</v>
      </c>
      <c r="AE33" s="7">
        <v>0</v>
      </c>
      <c r="AF33" s="25">
        <f t="shared" si="16"/>
        <v>0</v>
      </c>
      <c r="AH33" s="7">
        <v>0</v>
      </c>
      <c r="AI33" s="25">
        <f t="shared" si="17"/>
        <v>0</v>
      </c>
    </row>
    <row r="34" spans="1:35" ht="14.4" x14ac:dyDescent="0.3">
      <c r="A34" s="27" t="s">
        <v>103</v>
      </c>
      <c r="B34" t="s">
        <v>540</v>
      </c>
      <c r="C34" t="s">
        <v>941</v>
      </c>
      <c r="D34" s="20">
        <v>1.0960694981083901</v>
      </c>
      <c r="E34" s="24">
        <v>0</v>
      </c>
      <c r="F34" s="24">
        <v>0</v>
      </c>
      <c r="G34" s="24">
        <v>0</v>
      </c>
      <c r="H34" s="16">
        <f t="shared" si="0"/>
        <v>1.0960694981083901</v>
      </c>
      <c r="I34" s="18">
        <f t="shared" si="1"/>
        <v>0</v>
      </c>
      <c r="J34" s="18">
        <f t="shared" si="2"/>
        <v>0</v>
      </c>
      <c r="K34" s="18">
        <f t="shared" si="3"/>
        <v>0</v>
      </c>
      <c r="L34" s="18">
        <f t="shared" si="4"/>
        <v>100</v>
      </c>
      <c r="M34">
        <v>0</v>
      </c>
      <c r="N34" s="21">
        <v>0</v>
      </c>
      <c r="O34" s="16">
        <f t="shared" si="10"/>
        <v>0</v>
      </c>
      <c r="P34" s="21">
        <v>4.44127548823598E-4</v>
      </c>
      <c r="Q34" s="16">
        <f t="shared" si="5"/>
        <v>4.44127548823598E-4</v>
      </c>
      <c r="R34" s="18">
        <f t="shared" si="6"/>
        <v>0</v>
      </c>
      <c r="S34" s="18">
        <f t="shared" si="7"/>
        <v>0</v>
      </c>
      <c r="T34" s="18">
        <f t="shared" si="8"/>
        <v>0</v>
      </c>
      <c r="U34" s="18">
        <f t="shared" si="9"/>
        <v>4.0520017169538861E-2</v>
      </c>
      <c r="V34" s="18">
        <f t="shared" si="11"/>
        <v>4.0520017169538861E-2</v>
      </c>
      <c r="W34" s="17"/>
      <c r="X34" s="11">
        <f t="shared" si="12"/>
        <v>100</v>
      </c>
      <c r="Y34" s="11">
        <f t="shared" si="13"/>
        <v>4.0520017169538861E-2</v>
      </c>
      <c r="AA34" s="7">
        <v>0</v>
      </c>
      <c r="AB34" s="25">
        <f t="shared" si="14"/>
        <v>0</v>
      </c>
      <c r="AC34" s="7">
        <v>0</v>
      </c>
      <c r="AD34" s="25">
        <f t="shared" si="15"/>
        <v>0</v>
      </c>
      <c r="AE34" s="7">
        <v>0</v>
      </c>
      <c r="AF34" s="25">
        <f t="shared" si="16"/>
        <v>0</v>
      </c>
      <c r="AH34" s="7">
        <v>0</v>
      </c>
      <c r="AI34" s="25">
        <f t="shared" si="17"/>
        <v>0</v>
      </c>
    </row>
    <row r="35" spans="1:35" ht="14.4" x14ac:dyDescent="0.3">
      <c r="A35" s="27" t="s">
        <v>104</v>
      </c>
      <c r="B35" t="s">
        <v>541</v>
      </c>
      <c r="C35" t="s">
        <v>941</v>
      </c>
      <c r="D35" s="20">
        <v>3.8467923597386098</v>
      </c>
      <c r="E35" s="24">
        <v>0</v>
      </c>
      <c r="F35" s="24">
        <v>0</v>
      </c>
      <c r="G35" s="24">
        <v>0</v>
      </c>
      <c r="H35" s="16">
        <f t="shared" si="0"/>
        <v>3.8467923597386098</v>
      </c>
      <c r="I35" s="18">
        <f t="shared" si="1"/>
        <v>0</v>
      </c>
      <c r="J35" s="18">
        <f t="shared" si="2"/>
        <v>0</v>
      </c>
      <c r="K35" s="18">
        <f t="shared" si="3"/>
        <v>0</v>
      </c>
      <c r="L35" s="18">
        <f t="shared" si="4"/>
        <v>100</v>
      </c>
      <c r="M35">
        <v>1.8225939541699001</v>
      </c>
      <c r="N35" s="21">
        <v>0.215587816433122</v>
      </c>
      <c r="O35" s="16">
        <f t="shared" si="10"/>
        <v>2.0381817706030221</v>
      </c>
      <c r="P35" s="21">
        <v>0.32169702111641602</v>
      </c>
      <c r="Q35" s="16">
        <f t="shared" si="5"/>
        <v>2.3598787917194382</v>
      </c>
      <c r="R35" s="18">
        <f t="shared" si="6"/>
        <v>47.379577157467004</v>
      </c>
      <c r="S35" s="18">
        <f t="shared" si="7"/>
        <v>5.6043528288532638</v>
      </c>
      <c r="T35" s="18">
        <f t="shared" si="8"/>
        <v>52.983929986320263</v>
      </c>
      <c r="U35" s="18">
        <f t="shared" si="9"/>
        <v>8.3627342219811265</v>
      </c>
      <c r="V35" s="18">
        <f t="shared" si="11"/>
        <v>61.346664208301391</v>
      </c>
      <c r="W35" s="17"/>
      <c r="X35" s="11">
        <f t="shared" si="12"/>
        <v>100</v>
      </c>
      <c r="Y35" s="11">
        <f t="shared" si="13"/>
        <v>61.346664208301398</v>
      </c>
      <c r="AA35" s="7">
        <v>0</v>
      </c>
      <c r="AB35" s="25">
        <f t="shared" si="14"/>
        <v>0</v>
      </c>
      <c r="AC35" s="7">
        <v>0</v>
      </c>
      <c r="AD35" s="25">
        <f t="shared" si="15"/>
        <v>0</v>
      </c>
      <c r="AE35" s="7">
        <v>0</v>
      </c>
      <c r="AF35" s="25">
        <f t="shared" si="16"/>
        <v>0</v>
      </c>
      <c r="AH35" s="7">
        <v>3.1327729706907301</v>
      </c>
      <c r="AI35" s="25">
        <f t="shared" si="17"/>
        <v>81.438577332091882</v>
      </c>
    </row>
    <row r="36" spans="1:35" ht="14.4" x14ac:dyDescent="0.3">
      <c r="A36" s="27" t="s">
        <v>105</v>
      </c>
      <c r="B36" t="s">
        <v>542</v>
      </c>
      <c r="C36" t="s">
        <v>946</v>
      </c>
      <c r="D36" s="20">
        <v>2.2971885141249699</v>
      </c>
      <c r="E36" s="24">
        <v>0</v>
      </c>
      <c r="F36" s="24">
        <v>0</v>
      </c>
      <c r="G36" s="24">
        <v>0</v>
      </c>
      <c r="H36" s="16">
        <f t="shared" si="0"/>
        <v>2.2971885141249699</v>
      </c>
      <c r="I36" s="18">
        <f t="shared" si="1"/>
        <v>0</v>
      </c>
      <c r="J36" s="18">
        <f t="shared" si="2"/>
        <v>0</v>
      </c>
      <c r="K36" s="18">
        <f t="shared" si="3"/>
        <v>0</v>
      </c>
      <c r="L36" s="18">
        <f t="shared" si="4"/>
        <v>100</v>
      </c>
      <c r="M36">
        <v>4.5589937589422301E-3</v>
      </c>
      <c r="N36" s="21">
        <v>0.12593320003285099</v>
      </c>
      <c r="O36" s="16">
        <f t="shared" si="10"/>
        <v>0.13049219379179322</v>
      </c>
      <c r="P36" s="21">
        <v>0.36968634376822701</v>
      </c>
      <c r="Q36" s="16">
        <f t="shared" si="5"/>
        <v>0.50017853756002029</v>
      </c>
      <c r="R36" s="18">
        <f t="shared" si="6"/>
        <v>0.1984597141640686</v>
      </c>
      <c r="S36" s="18">
        <f t="shared" si="7"/>
        <v>5.482057709174148</v>
      </c>
      <c r="T36" s="18">
        <f t="shared" si="8"/>
        <v>5.6805174233382179</v>
      </c>
      <c r="U36" s="18">
        <f t="shared" si="9"/>
        <v>16.092991127854631</v>
      </c>
      <c r="V36" s="18">
        <f t="shared" si="11"/>
        <v>21.773508551192851</v>
      </c>
      <c r="W36" s="17"/>
      <c r="X36" s="11">
        <f t="shared" si="12"/>
        <v>100</v>
      </c>
      <c r="Y36" s="11">
        <f t="shared" si="13"/>
        <v>21.773508551192847</v>
      </c>
      <c r="AA36" s="7">
        <v>0</v>
      </c>
      <c r="AB36" s="25">
        <f t="shared" si="14"/>
        <v>0</v>
      </c>
      <c r="AC36" s="7">
        <v>0</v>
      </c>
      <c r="AD36" s="25">
        <f t="shared" si="15"/>
        <v>0</v>
      </c>
      <c r="AE36" s="7">
        <v>0</v>
      </c>
      <c r="AF36" s="25">
        <f t="shared" si="16"/>
        <v>0</v>
      </c>
      <c r="AH36" s="7">
        <v>0</v>
      </c>
      <c r="AI36" s="25">
        <f t="shared" si="17"/>
        <v>0</v>
      </c>
    </row>
    <row r="37" spans="1:35" ht="14.4" x14ac:dyDescent="0.3">
      <c r="A37" s="27" t="s">
        <v>106</v>
      </c>
      <c r="B37" t="s">
        <v>543</v>
      </c>
      <c r="C37" t="s">
        <v>941</v>
      </c>
      <c r="D37" s="20">
        <v>1.06238214269969</v>
      </c>
      <c r="E37" s="24">
        <v>0</v>
      </c>
      <c r="F37" s="24">
        <v>0</v>
      </c>
      <c r="G37" s="24">
        <v>0</v>
      </c>
      <c r="H37" s="16">
        <f t="shared" si="0"/>
        <v>1.06238214269969</v>
      </c>
      <c r="I37" s="18">
        <f t="shared" si="1"/>
        <v>0</v>
      </c>
      <c r="J37" s="18">
        <f t="shared" si="2"/>
        <v>0</v>
      </c>
      <c r="K37" s="18">
        <f t="shared" si="3"/>
        <v>0</v>
      </c>
      <c r="L37" s="18">
        <f t="shared" si="4"/>
        <v>100</v>
      </c>
      <c r="M37">
        <v>0.16700626695701701</v>
      </c>
      <c r="N37" s="21">
        <v>0.126239906362756</v>
      </c>
      <c r="O37" s="16">
        <f t="shared" si="10"/>
        <v>0.29324617331977298</v>
      </c>
      <c r="P37" s="21">
        <v>0.19092130669178201</v>
      </c>
      <c r="Q37" s="16">
        <f t="shared" si="5"/>
        <v>0.48416748001155496</v>
      </c>
      <c r="R37" s="18">
        <f t="shared" si="6"/>
        <v>15.71998062134462</v>
      </c>
      <c r="S37" s="18">
        <f t="shared" si="7"/>
        <v>11.882721036891619</v>
      </c>
      <c r="T37" s="18">
        <f t="shared" si="8"/>
        <v>27.602701658236235</v>
      </c>
      <c r="U37" s="18">
        <f t="shared" si="9"/>
        <v>17.971057590126577</v>
      </c>
      <c r="V37" s="18">
        <f t="shared" si="11"/>
        <v>45.573759248362812</v>
      </c>
      <c r="W37" s="17"/>
      <c r="X37" s="11">
        <f t="shared" si="12"/>
        <v>100</v>
      </c>
      <c r="Y37" s="11">
        <f t="shared" si="13"/>
        <v>45.573759248362819</v>
      </c>
      <c r="AA37" s="7">
        <v>0</v>
      </c>
      <c r="AB37" s="25">
        <f t="shared" si="14"/>
        <v>0</v>
      </c>
      <c r="AC37" s="7">
        <v>0</v>
      </c>
      <c r="AD37" s="25">
        <f t="shared" si="15"/>
        <v>0</v>
      </c>
      <c r="AE37" s="7">
        <v>0</v>
      </c>
      <c r="AF37" s="25">
        <f t="shared" si="16"/>
        <v>0</v>
      </c>
      <c r="AH37" s="7">
        <v>0</v>
      </c>
      <c r="AI37" s="25">
        <f t="shared" si="17"/>
        <v>0</v>
      </c>
    </row>
    <row r="38" spans="1:35" ht="14.4" x14ac:dyDescent="0.3">
      <c r="A38" s="27" t="s">
        <v>107</v>
      </c>
      <c r="B38" t="s">
        <v>544</v>
      </c>
      <c r="C38" t="s">
        <v>941</v>
      </c>
      <c r="D38" s="20">
        <v>2.4214213029615501</v>
      </c>
      <c r="E38" s="24">
        <v>0</v>
      </c>
      <c r="F38" s="24">
        <v>0</v>
      </c>
      <c r="G38" s="24">
        <v>5.9354814769769997E-2</v>
      </c>
      <c r="H38" s="16">
        <f t="shared" si="0"/>
        <v>2.3620664881917803</v>
      </c>
      <c r="I38" s="18">
        <f t="shared" si="1"/>
        <v>0</v>
      </c>
      <c r="J38" s="18">
        <f t="shared" si="2"/>
        <v>0</v>
      </c>
      <c r="K38" s="18">
        <f t="shared" si="3"/>
        <v>2.4512386463758014</v>
      </c>
      <c r="L38" s="18">
        <f t="shared" si="4"/>
        <v>97.548761353624201</v>
      </c>
      <c r="M38">
        <v>0.284161864222642</v>
      </c>
      <c r="N38" s="21">
        <v>0.127526865698467</v>
      </c>
      <c r="O38" s="16">
        <f t="shared" si="10"/>
        <v>0.411688729921109</v>
      </c>
      <c r="P38" s="21">
        <v>0.20135223574580599</v>
      </c>
      <c r="Q38" s="16">
        <f t="shared" si="5"/>
        <v>0.61304096566691502</v>
      </c>
      <c r="R38" s="18">
        <f t="shared" si="6"/>
        <v>11.735333453748598</v>
      </c>
      <c r="S38" s="18">
        <f t="shared" si="7"/>
        <v>5.2666120324659591</v>
      </c>
      <c r="T38" s="18">
        <f t="shared" si="8"/>
        <v>17.001945486214556</v>
      </c>
      <c r="U38" s="18">
        <f t="shared" si="9"/>
        <v>8.3154565254522037</v>
      </c>
      <c r="V38" s="18">
        <f t="shared" si="11"/>
        <v>25.317402011666761</v>
      </c>
      <c r="W38" s="17"/>
      <c r="X38" s="11">
        <f t="shared" si="12"/>
        <v>100</v>
      </c>
      <c r="Y38" s="11">
        <f t="shared" si="13"/>
        <v>25.317402011666765</v>
      </c>
      <c r="AA38" s="7">
        <v>0</v>
      </c>
      <c r="AB38" s="25">
        <f t="shared" si="14"/>
        <v>0</v>
      </c>
      <c r="AC38" s="7">
        <v>0</v>
      </c>
      <c r="AD38" s="25">
        <f t="shared" si="15"/>
        <v>0</v>
      </c>
      <c r="AE38" s="7">
        <v>0.74228333743838804</v>
      </c>
      <c r="AF38" s="25">
        <f t="shared" si="16"/>
        <v>30.654861115268499</v>
      </c>
      <c r="AH38" s="7">
        <v>2.4214213029615501</v>
      </c>
      <c r="AI38" s="25">
        <f t="shared" si="17"/>
        <v>100</v>
      </c>
    </row>
    <row r="39" spans="1:35" ht="14.4" x14ac:dyDescent="0.3">
      <c r="A39" t="s">
        <v>108</v>
      </c>
      <c r="B39" t="s">
        <v>545</v>
      </c>
      <c r="C39" s="7" t="s">
        <v>944</v>
      </c>
      <c r="D39" s="20">
        <v>12.3300833344335</v>
      </c>
      <c r="E39" s="24">
        <v>2.6643016049085399E-3</v>
      </c>
      <c r="F39" s="24">
        <v>1.6798696262412699E-5</v>
      </c>
      <c r="G39" s="24">
        <v>1.8956303212959401E-3</v>
      </c>
      <c r="H39" s="16">
        <f t="shared" ref="H39:H54" si="21">D39-E39-F39-G39</f>
        <v>12.325506603811032</v>
      </c>
      <c r="I39" s="18">
        <f t="shared" ref="I39:I54" si="22">E39/D39*100</f>
        <v>2.1608139480031745E-2</v>
      </c>
      <c r="J39" s="18">
        <f t="shared" ref="J39:J54" si="23">F39/D39*100</f>
        <v>1.3624154684745696E-4</v>
      </c>
      <c r="K39" s="18">
        <f t="shared" ref="K39:K54" si="24">G39/D39*100</f>
        <v>1.5374026840533385E-2</v>
      </c>
      <c r="L39" s="18">
        <f t="shared" ref="L39:L54" si="25">H39/D39*100</f>
        <v>99.962881592132575</v>
      </c>
      <c r="M39">
        <v>1.2246187599639</v>
      </c>
      <c r="N39" s="21">
        <v>0.58762450405481903</v>
      </c>
      <c r="O39" s="16">
        <f t="shared" si="10"/>
        <v>1.8122432640187189</v>
      </c>
      <c r="P39" s="21">
        <v>0.90877990942428299</v>
      </c>
      <c r="Q39" s="16">
        <f t="shared" si="5"/>
        <v>2.7210231734430019</v>
      </c>
      <c r="R39" s="18">
        <f t="shared" ref="R39:R54" si="26">M39/D39*100</f>
        <v>9.9319585013994107</v>
      </c>
      <c r="S39" s="18">
        <f t="shared" ref="S39:S54" si="27">N39/D39*100</f>
        <v>4.7657788525548295</v>
      </c>
      <c r="T39" s="18">
        <f t="shared" ref="T39:T54" si="28">O39/D39*100</f>
        <v>14.69773735395424</v>
      </c>
      <c r="U39" s="18">
        <f t="shared" ref="U39:U54" si="29">P39/D39*100</f>
        <v>7.3704279587988406</v>
      </c>
      <c r="V39" s="18">
        <f t="shared" ref="V39:V54" si="30">Q39/D39*100</f>
        <v>22.068165312753081</v>
      </c>
      <c r="X39" s="11">
        <f t="shared" ref="X39:X54" si="31">SUM(I39:L39)</f>
        <v>99.999999999999986</v>
      </c>
      <c r="Y39" s="11">
        <f t="shared" ref="Y39:Y54" si="32">SUM(R39:S39,U39)</f>
        <v>22.068165312753081</v>
      </c>
      <c r="AA39" s="7">
        <v>0</v>
      </c>
      <c r="AB39" s="25">
        <f t="shared" si="14"/>
        <v>0</v>
      </c>
      <c r="AC39" s="7">
        <v>1.48358164484893E-3</v>
      </c>
      <c r="AD39" s="25">
        <f t="shared" si="15"/>
        <v>1.2032211012765977E-2</v>
      </c>
      <c r="AE39" s="7">
        <v>0</v>
      </c>
      <c r="AF39" s="25">
        <f t="shared" si="16"/>
        <v>0</v>
      </c>
      <c r="AH39" s="7">
        <v>0</v>
      </c>
      <c r="AI39" s="25">
        <f t="shared" si="17"/>
        <v>0</v>
      </c>
    </row>
    <row r="40" spans="1:35" ht="14.4" x14ac:dyDescent="0.3">
      <c r="A40" t="s">
        <v>109</v>
      </c>
      <c r="B40" t="s">
        <v>546</v>
      </c>
      <c r="C40" s="7" t="s">
        <v>941</v>
      </c>
      <c r="D40" s="20">
        <v>0.55330082920337997</v>
      </c>
      <c r="E40" s="24">
        <v>0</v>
      </c>
      <c r="F40" s="24">
        <v>0</v>
      </c>
      <c r="G40" s="24">
        <v>0</v>
      </c>
      <c r="H40" s="16">
        <f t="shared" si="21"/>
        <v>0.55330082920337997</v>
      </c>
      <c r="I40" s="18">
        <f t="shared" si="22"/>
        <v>0</v>
      </c>
      <c r="J40" s="18">
        <f t="shared" si="23"/>
        <v>0</v>
      </c>
      <c r="K40" s="18">
        <f t="shared" si="24"/>
        <v>0</v>
      </c>
      <c r="L40" s="18">
        <f t="shared" si="25"/>
        <v>100</v>
      </c>
      <c r="M40">
        <v>0</v>
      </c>
      <c r="N40" s="21">
        <v>0</v>
      </c>
      <c r="O40" s="16">
        <f t="shared" si="10"/>
        <v>0</v>
      </c>
      <c r="P40" s="21">
        <v>0</v>
      </c>
      <c r="Q40" s="16">
        <f t="shared" si="5"/>
        <v>0</v>
      </c>
      <c r="R40" s="18">
        <f t="shared" si="26"/>
        <v>0</v>
      </c>
      <c r="S40" s="18">
        <f t="shared" si="27"/>
        <v>0</v>
      </c>
      <c r="T40" s="18">
        <f t="shared" si="28"/>
        <v>0</v>
      </c>
      <c r="U40" s="18">
        <f t="shared" si="29"/>
        <v>0</v>
      </c>
      <c r="V40" s="18">
        <f t="shared" si="30"/>
        <v>0</v>
      </c>
      <c r="W40" s="17"/>
      <c r="X40" s="11">
        <f t="shared" si="31"/>
        <v>100</v>
      </c>
      <c r="Y40" s="11">
        <f t="shared" si="32"/>
        <v>0</v>
      </c>
      <c r="AA40" s="7">
        <v>0</v>
      </c>
      <c r="AB40" s="25">
        <f t="shared" si="14"/>
        <v>0</v>
      </c>
      <c r="AC40" s="7">
        <v>0</v>
      </c>
      <c r="AD40" s="25">
        <f t="shared" si="15"/>
        <v>0</v>
      </c>
      <c r="AE40" s="7">
        <v>0</v>
      </c>
      <c r="AF40" s="25">
        <f t="shared" si="16"/>
        <v>0</v>
      </c>
      <c r="AH40" s="7">
        <v>0</v>
      </c>
      <c r="AI40" s="25">
        <f t="shared" si="17"/>
        <v>0</v>
      </c>
    </row>
    <row r="41" spans="1:35" ht="14.4" x14ac:dyDescent="0.3">
      <c r="A41" t="s">
        <v>110</v>
      </c>
      <c r="B41" t="s">
        <v>547</v>
      </c>
      <c r="C41" s="7" t="s">
        <v>943</v>
      </c>
      <c r="D41" s="20">
        <v>71.041498484540597</v>
      </c>
      <c r="E41" s="24">
        <v>0</v>
      </c>
      <c r="F41" s="24">
        <v>0</v>
      </c>
      <c r="G41" s="24">
        <v>0</v>
      </c>
      <c r="H41" s="16">
        <f t="shared" si="21"/>
        <v>71.041498484540597</v>
      </c>
      <c r="I41" s="18">
        <f t="shared" si="22"/>
        <v>0</v>
      </c>
      <c r="J41" s="18">
        <f t="shared" si="23"/>
        <v>0</v>
      </c>
      <c r="K41" s="18">
        <f t="shared" si="24"/>
        <v>0</v>
      </c>
      <c r="L41" s="18">
        <f t="shared" si="25"/>
        <v>100</v>
      </c>
      <c r="M41">
        <v>9.2175726694344799</v>
      </c>
      <c r="N41" s="21">
        <v>1.24162161857435</v>
      </c>
      <c r="O41" s="16">
        <f t="shared" si="10"/>
        <v>10.459194288008829</v>
      </c>
      <c r="P41" s="21">
        <v>2.8092855147732401</v>
      </c>
      <c r="Q41" s="16">
        <f t="shared" si="5"/>
        <v>13.268479802782069</v>
      </c>
      <c r="R41" s="18">
        <f t="shared" si="26"/>
        <v>12.974913066396429</v>
      </c>
      <c r="S41" s="18">
        <f t="shared" si="27"/>
        <v>1.7477413132614881</v>
      </c>
      <c r="T41" s="18">
        <f t="shared" si="28"/>
        <v>14.722654379657918</v>
      </c>
      <c r="U41" s="18">
        <f t="shared" si="29"/>
        <v>3.9544288545441808</v>
      </c>
      <c r="V41" s="18">
        <f t="shared" si="30"/>
        <v>18.677083234202101</v>
      </c>
      <c r="W41" s="16"/>
      <c r="X41" s="11">
        <f t="shared" si="31"/>
        <v>100</v>
      </c>
      <c r="Y41" s="11">
        <f t="shared" si="32"/>
        <v>18.677083234202097</v>
      </c>
      <c r="AA41" s="7">
        <v>0</v>
      </c>
      <c r="AB41" s="25">
        <f t="shared" si="14"/>
        <v>0</v>
      </c>
      <c r="AC41" s="7">
        <v>0</v>
      </c>
      <c r="AD41" s="25">
        <f t="shared" si="15"/>
        <v>0</v>
      </c>
      <c r="AE41" s="7">
        <v>4.2456814868171901E-3</v>
      </c>
      <c r="AF41" s="25">
        <f t="shared" si="16"/>
        <v>5.9763399947723459E-3</v>
      </c>
      <c r="AH41" s="7">
        <v>0</v>
      </c>
      <c r="AI41" s="25">
        <f t="shared" si="17"/>
        <v>0</v>
      </c>
    </row>
    <row r="42" spans="1:35" ht="14.4" x14ac:dyDescent="0.3">
      <c r="A42" t="s">
        <v>111</v>
      </c>
      <c r="B42" t="s">
        <v>548</v>
      </c>
      <c r="C42" s="7" t="s">
        <v>941</v>
      </c>
      <c r="D42" s="20">
        <v>0.95866279232794605</v>
      </c>
      <c r="E42" s="24">
        <v>0</v>
      </c>
      <c r="F42" s="24">
        <v>0</v>
      </c>
      <c r="G42" s="24">
        <v>0</v>
      </c>
      <c r="H42" s="16">
        <f t="shared" si="21"/>
        <v>0.95866279232794605</v>
      </c>
      <c r="I42" s="18">
        <f t="shared" si="22"/>
        <v>0</v>
      </c>
      <c r="J42" s="18">
        <f t="shared" si="23"/>
        <v>0</v>
      </c>
      <c r="K42" s="18">
        <f t="shared" si="24"/>
        <v>0</v>
      </c>
      <c r="L42" s="18">
        <f t="shared" si="25"/>
        <v>100</v>
      </c>
      <c r="M42">
        <v>4.8018798099359203E-2</v>
      </c>
      <c r="N42" s="21">
        <v>3.11330595115781E-2</v>
      </c>
      <c r="O42" s="16">
        <f t="shared" si="10"/>
        <v>7.9151857610937307E-2</v>
      </c>
      <c r="P42" s="21">
        <v>6.0752945782603998E-2</v>
      </c>
      <c r="Q42" s="16">
        <f t="shared" si="5"/>
        <v>0.1399048033935413</v>
      </c>
      <c r="R42" s="18">
        <f t="shared" si="26"/>
        <v>5.0089352047088314</v>
      </c>
      <c r="S42" s="18">
        <f t="shared" si="27"/>
        <v>3.2475506258021003</v>
      </c>
      <c r="T42" s="18">
        <f t="shared" si="28"/>
        <v>8.2564858305109325</v>
      </c>
      <c r="U42" s="18">
        <f t="shared" si="29"/>
        <v>6.3372591769287316</v>
      </c>
      <c r="V42" s="18">
        <f t="shared" si="30"/>
        <v>14.593745007439665</v>
      </c>
      <c r="X42" s="11">
        <f t="shared" si="31"/>
        <v>100</v>
      </c>
      <c r="Y42" s="11">
        <f t="shared" si="32"/>
        <v>14.593745007439665</v>
      </c>
      <c r="AA42" s="7">
        <v>0</v>
      </c>
      <c r="AB42" s="25">
        <f t="shared" si="14"/>
        <v>0</v>
      </c>
      <c r="AC42" s="7">
        <v>0</v>
      </c>
      <c r="AD42" s="25">
        <f t="shared" si="15"/>
        <v>0</v>
      </c>
      <c r="AE42" s="7">
        <v>9.0210827895184004E-2</v>
      </c>
      <c r="AF42" s="25">
        <f t="shared" si="16"/>
        <v>9.4100687558888847</v>
      </c>
      <c r="AH42" s="7">
        <v>0</v>
      </c>
      <c r="AI42" s="25">
        <f t="shared" si="17"/>
        <v>0</v>
      </c>
    </row>
    <row r="43" spans="1:35" ht="14.4" x14ac:dyDescent="0.3">
      <c r="A43" t="s">
        <v>112</v>
      </c>
      <c r="B43" t="s">
        <v>549</v>
      </c>
      <c r="C43" s="7" t="s">
        <v>941</v>
      </c>
      <c r="D43" s="20">
        <v>7.8585067464794598</v>
      </c>
      <c r="E43" s="24">
        <v>0</v>
      </c>
      <c r="F43" s="24">
        <v>0</v>
      </c>
      <c r="G43" s="24">
        <v>0</v>
      </c>
      <c r="H43" s="16">
        <f t="shared" si="21"/>
        <v>7.8585067464794598</v>
      </c>
      <c r="I43" s="18">
        <f t="shared" si="22"/>
        <v>0</v>
      </c>
      <c r="J43" s="18">
        <f t="shared" si="23"/>
        <v>0</v>
      </c>
      <c r="K43" s="18">
        <f t="shared" si="24"/>
        <v>0</v>
      </c>
      <c r="L43" s="18">
        <f t="shared" si="25"/>
        <v>100</v>
      </c>
      <c r="M43">
        <v>0.32594234887849799</v>
      </c>
      <c r="N43" s="21">
        <v>0.16775821242672501</v>
      </c>
      <c r="O43" s="16">
        <f t="shared" si="10"/>
        <v>0.493700561305223</v>
      </c>
      <c r="P43" s="21">
        <v>0.25024791821424502</v>
      </c>
      <c r="Q43" s="16">
        <f t="shared" si="5"/>
        <v>0.74394847951946796</v>
      </c>
      <c r="R43" s="18">
        <f t="shared" si="26"/>
        <v>4.1476371961443848</v>
      </c>
      <c r="S43" s="18">
        <f t="shared" si="27"/>
        <v>2.1347339620453867</v>
      </c>
      <c r="T43" s="18">
        <f t="shared" si="28"/>
        <v>6.2823711581897719</v>
      </c>
      <c r="U43" s="18">
        <f t="shared" si="29"/>
        <v>3.18442073395628</v>
      </c>
      <c r="V43" s="18">
        <f t="shared" si="30"/>
        <v>9.4667918921460501</v>
      </c>
      <c r="X43" s="11">
        <f t="shared" si="31"/>
        <v>100</v>
      </c>
      <c r="Y43" s="11">
        <f t="shared" si="32"/>
        <v>9.4667918921460519</v>
      </c>
      <c r="AA43" s="7">
        <v>0</v>
      </c>
      <c r="AB43" s="25">
        <f t="shared" si="14"/>
        <v>0</v>
      </c>
      <c r="AC43" s="7">
        <v>0</v>
      </c>
      <c r="AD43" s="25">
        <f t="shared" si="15"/>
        <v>0</v>
      </c>
      <c r="AE43" s="7">
        <v>0</v>
      </c>
      <c r="AF43" s="25">
        <f t="shared" si="16"/>
        <v>0</v>
      </c>
      <c r="AH43" s="7">
        <v>0</v>
      </c>
      <c r="AI43" s="25">
        <f t="shared" si="17"/>
        <v>0</v>
      </c>
    </row>
    <row r="44" spans="1:35" ht="14.4" x14ac:dyDescent="0.3">
      <c r="A44" t="s">
        <v>113</v>
      </c>
      <c r="B44" t="s">
        <v>550</v>
      </c>
      <c r="C44" s="7" t="s">
        <v>942</v>
      </c>
      <c r="D44" s="20">
        <v>47.134986235925503</v>
      </c>
      <c r="E44" s="24">
        <v>1.4209959346080001</v>
      </c>
      <c r="F44" s="24">
        <v>0.29177755105645597</v>
      </c>
      <c r="G44" s="24">
        <v>0.80351724985619299</v>
      </c>
      <c r="H44" s="16">
        <f t="shared" si="21"/>
        <v>44.618695500404854</v>
      </c>
      <c r="I44" s="18">
        <f t="shared" si="22"/>
        <v>3.0147371370715299</v>
      </c>
      <c r="J44" s="18">
        <f t="shared" si="23"/>
        <v>0.61902542963737617</v>
      </c>
      <c r="K44" s="18">
        <f t="shared" si="24"/>
        <v>1.7047151469066633</v>
      </c>
      <c r="L44" s="18">
        <f t="shared" si="25"/>
        <v>94.661522286384439</v>
      </c>
      <c r="M44">
        <v>1.6763493545218999</v>
      </c>
      <c r="N44" s="21">
        <v>0.37044130240281198</v>
      </c>
      <c r="O44" s="16">
        <f t="shared" si="10"/>
        <v>2.0467906569247121</v>
      </c>
      <c r="P44" s="21">
        <v>1.3024603745215899</v>
      </c>
      <c r="Q44" s="16">
        <f t="shared" si="5"/>
        <v>3.3492510314463022</v>
      </c>
      <c r="R44" s="18">
        <f t="shared" si="26"/>
        <v>3.5564863562943279</v>
      </c>
      <c r="S44" s="18">
        <f t="shared" si="27"/>
        <v>0.78591579628057207</v>
      </c>
      <c r="T44" s="18">
        <f t="shared" si="28"/>
        <v>4.342402152574901</v>
      </c>
      <c r="U44" s="18">
        <f t="shared" si="29"/>
        <v>2.7632560832888844</v>
      </c>
      <c r="V44" s="18">
        <f t="shared" si="30"/>
        <v>7.1056582358637845</v>
      </c>
      <c r="X44" s="11">
        <f t="shared" si="31"/>
        <v>100.00000000000001</v>
      </c>
      <c r="Y44" s="11">
        <f t="shared" si="32"/>
        <v>7.1056582358637845</v>
      </c>
      <c r="AA44" s="7">
        <v>0</v>
      </c>
      <c r="AB44" s="25">
        <f t="shared" si="14"/>
        <v>0</v>
      </c>
      <c r="AC44" s="7">
        <v>0</v>
      </c>
      <c r="AD44" s="25">
        <f t="shared" si="15"/>
        <v>0</v>
      </c>
      <c r="AE44" s="7">
        <v>0</v>
      </c>
      <c r="AF44" s="25">
        <f t="shared" si="16"/>
        <v>0</v>
      </c>
      <c r="AH44" s="7">
        <v>20.251152708447002</v>
      </c>
      <c r="AI44" s="25">
        <f t="shared" si="17"/>
        <v>42.964163831688808</v>
      </c>
    </row>
    <row r="45" spans="1:35" ht="14.4" x14ac:dyDescent="0.3">
      <c r="A45" t="s">
        <v>114</v>
      </c>
      <c r="B45" t="s">
        <v>551</v>
      </c>
      <c r="C45" s="7" t="s">
        <v>941</v>
      </c>
      <c r="D45" s="20">
        <v>0.38194825640902802</v>
      </c>
      <c r="E45" s="24">
        <v>0</v>
      </c>
      <c r="F45" s="24">
        <v>0</v>
      </c>
      <c r="G45" s="24">
        <v>0</v>
      </c>
      <c r="H45" s="16">
        <f t="shared" si="21"/>
        <v>0.38194825640902802</v>
      </c>
      <c r="I45" s="18">
        <f t="shared" si="22"/>
        <v>0</v>
      </c>
      <c r="J45" s="18">
        <f t="shared" si="23"/>
        <v>0</v>
      </c>
      <c r="K45" s="18">
        <f t="shared" si="24"/>
        <v>0</v>
      </c>
      <c r="L45" s="18">
        <f t="shared" si="25"/>
        <v>100</v>
      </c>
      <c r="M45">
        <v>6.16133227332979E-2</v>
      </c>
      <c r="N45" s="21">
        <v>3.3068466939866897E-2</v>
      </c>
      <c r="O45" s="16">
        <f t="shared" si="10"/>
        <v>9.468178967316479E-2</v>
      </c>
      <c r="P45" s="21">
        <v>5.8157491681794599E-2</v>
      </c>
      <c r="Q45" s="16">
        <f t="shared" si="5"/>
        <v>0.15283928135495939</v>
      </c>
      <c r="R45" s="18">
        <f t="shared" si="26"/>
        <v>16.131327136447574</v>
      </c>
      <c r="S45" s="18">
        <f t="shared" si="27"/>
        <v>8.6578394808677714</v>
      </c>
      <c r="T45" s="18">
        <f t="shared" si="28"/>
        <v>24.789166617315345</v>
      </c>
      <c r="U45" s="18">
        <f t="shared" si="29"/>
        <v>15.226536764056803</v>
      </c>
      <c r="V45" s="18">
        <f t="shared" si="30"/>
        <v>40.015703381372148</v>
      </c>
      <c r="X45" s="11">
        <f t="shared" si="31"/>
        <v>100</v>
      </c>
      <c r="Y45" s="11">
        <f t="shared" si="32"/>
        <v>40.015703381372148</v>
      </c>
      <c r="AA45" s="7">
        <v>0</v>
      </c>
      <c r="AB45" s="25">
        <f t="shared" si="14"/>
        <v>0</v>
      </c>
      <c r="AC45" s="7">
        <v>0</v>
      </c>
      <c r="AD45" s="25">
        <f t="shared" si="15"/>
        <v>0</v>
      </c>
      <c r="AE45" s="7">
        <v>0</v>
      </c>
      <c r="AF45" s="25">
        <f t="shared" si="16"/>
        <v>0</v>
      </c>
      <c r="AH45" s="7">
        <v>0</v>
      </c>
      <c r="AI45" s="25">
        <f t="shared" si="17"/>
        <v>0</v>
      </c>
    </row>
    <row r="46" spans="1:35" ht="14.4" x14ac:dyDescent="0.3">
      <c r="A46" t="s">
        <v>115</v>
      </c>
      <c r="B46" t="s">
        <v>552</v>
      </c>
      <c r="C46" s="7" t="s">
        <v>941</v>
      </c>
      <c r="D46" s="20">
        <v>4.3671054795073498</v>
      </c>
      <c r="E46" s="24">
        <v>0</v>
      </c>
      <c r="F46" s="24">
        <v>0</v>
      </c>
      <c r="G46" s="24">
        <v>0</v>
      </c>
      <c r="H46" s="16">
        <f t="shared" si="21"/>
        <v>4.3671054795073498</v>
      </c>
      <c r="I46" s="18">
        <f t="shared" si="22"/>
        <v>0</v>
      </c>
      <c r="J46" s="18">
        <f t="shared" si="23"/>
        <v>0</v>
      </c>
      <c r="K46" s="18">
        <f t="shared" si="24"/>
        <v>0</v>
      </c>
      <c r="L46" s="18">
        <f t="shared" si="25"/>
        <v>100</v>
      </c>
      <c r="M46">
        <v>0</v>
      </c>
      <c r="N46" s="21">
        <v>3.5627774433582E-3</v>
      </c>
      <c r="O46" s="16">
        <f t="shared" si="10"/>
        <v>3.5627774433582E-3</v>
      </c>
      <c r="P46" s="21">
        <v>8.3277086389949503E-3</v>
      </c>
      <c r="Q46" s="16">
        <f t="shared" si="5"/>
        <v>1.1890486082353151E-2</v>
      </c>
      <c r="R46" s="18">
        <f t="shared" si="26"/>
        <v>0</v>
      </c>
      <c r="S46" s="18">
        <f t="shared" si="27"/>
        <v>8.1582124821040838E-2</v>
      </c>
      <c r="T46" s="18">
        <f t="shared" si="28"/>
        <v>8.1582124821040838E-2</v>
      </c>
      <c r="U46" s="18">
        <f t="shared" si="29"/>
        <v>0.19069172196716425</v>
      </c>
      <c r="V46" s="18">
        <f t="shared" si="30"/>
        <v>0.2722738467882051</v>
      </c>
      <c r="X46" s="11">
        <f t="shared" si="31"/>
        <v>100</v>
      </c>
      <c r="Y46" s="11">
        <f t="shared" si="32"/>
        <v>0.2722738467882051</v>
      </c>
      <c r="AA46" s="7">
        <v>0</v>
      </c>
      <c r="AB46" s="25">
        <f t="shared" si="14"/>
        <v>0</v>
      </c>
      <c r="AC46" s="7">
        <v>0</v>
      </c>
      <c r="AD46" s="25">
        <f t="shared" si="15"/>
        <v>0</v>
      </c>
      <c r="AE46" s="7">
        <v>0</v>
      </c>
      <c r="AF46" s="25">
        <f t="shared" si="16"/>
        <v>0</v>
      </c>
      <c r="AH46" s="7">
        <v>0</v>
      </c>
      <c r="AI46" s="25">
        <f t="shared" si="17"/>
        <v>0</v>
      </c>
    </row>
    <row r="47" spans="1:35" ht="14.4" x14ac:dyDescent="0.3">
      <c r="A47" t="s">
        <v>116</v>
      </c>
      <c r="B47" t="s">
        <v>553</v>
      </c>
      <c r="C47" s="7" t="s">
        <v>941</v>
      </c>
      <c r="D47" s="20">
        <v>2.0805696847526298</v>
      </c>
      <c r="E47" s="24">
        <v>0</v>
      </c>
      <c r="F47" s="24">
        <v>2.0805696847526298</v>
      </c>
      <c r="G47" s="24">
        <v>0</v>
      </c>
      <c r="H47" s="16">
        <f t="shared" si="21"/>
        <v>0</v>
      </c>
      <c r="I47" s="18">
        <f t="shared" si="22"/>
        <v>0</v>
      </c>
      <c r="J47" s="18">
        <f t="shared" si="23"/>
        <v>100</v>
      </c>
      <c r="K47" s="18">
        <f t="shared" si="24"/>
        <v>0</v>
      </c>
      <c r="L47" s="18">
        <f t="shared" si="25"/>
        <v>0</v>
      </c>
      <c r="M47">
        <v>4.6084863848547602E-3</v>
      </c>
      <c r="N47" s="21">
        <v>1.02700435311999E-2</v>
      </c>
      <c r="O47" s="16">
        <f t="shared" si="10"/>
        <v>1.4878529916054661E-2</v>
      </c>
      <c r="P47" s="21">
        <v>4.1986390307947298E-2</v>
      </c>
      <c r="Q47" s="16">
        <f t="shared" si="5"/>
        <v>5.6864920224001955E-2</v>
      </c>
      <c r="R47" s="18">
        <f t="shared" si="26"/>
        <v>0.22150117915433762</v>
      </c>
      <c r="S47" s="18">
        <f t="shared" si="27"/>
        <v>0.4936168976441162</v>
      </c>
      <c r="T47" s="18">
        <f t="shared" si="28"/>
        <v>0.71511807679845385</v>
      </c>
      <c r="U47" s="18">
        <f t="shared" si="29"/>
        <v>2.0180237468440905</v>
      </c>
      <c r="V47" s="18">
        <f t="shared" si="30"/>
        <v>2.7331418236425442</v>
      </c>
      <c r="X47" s="11">
        <f t="shared" si="31"/>
        <v>100</v>
      </c>
      <c r="Y47" s="11">
        <f t="shared" si="32"/>
        <v>2.7331418236425442</v>
      </c>
      <c r="AA47" s="7">
        <v>0</v>
      </c>
      <c r="AB47" s="25">
        <f t="shared" si="14"/>
        <v>0</v>
      </c>
      <c r="AC47" s="7">
        <v>0</v>
      </c>
      <c r="AD47" s="25">
        <f t="shared" si="15"/>
        <v>0</v>
      </c>
      <c r="AE47" s="7">
        <v>0</v>
      </c>
      <c r="AF47" s="25">
        <f t="shared" si="16"/>
        <v>0</v>
      </c>
      <c r="AH47" s="7">
        <v>0</v>
      </c>
      <c r="AI47" s="25">
        <f t="shared" si="17"/>
        <v>0</v>
      </c>
    </row>
    <row r="48" spans="1:35" ht="14.4" x14ac:dyDescent="0.3">
      <c r="A48" t="s">
        <v>117</v>
      </c>
      <c r="B48" t="s">
        <v>554</v>
      </c>
      <c r="C48" s="7" t="s">
        <v>941</v>
      </c>
      <c r="D48" s="20">
        <v>4.3215633735830803</v>
      </c>
      <c r="E48" s="24">
        <v>0</v>
      </c>
      <c r="F48" s="24">
        <v>4.3215633735830803</v>
      </c>
      <c r="G48" s="24">
        <v>0</v>
      </c>
      <c r="H48" s="16">
        <f t="shared" si="21"/>
        <v>0</v>
      </c>
      <c r="I48" s="18">
        <f t="shared" si="22"/>
        <v>0</v>
      </c>
      <c r="J48" s="18">
        <f t="shared" si="23"/>
        <v>100</v>
      </c>
      <c r="K48" s="18">
        <f t="shared" si="24"/>
        <v>0</v>
      </c>
      <c r="L48" s="18">
        <f t="shared" si="25"/>
        <v>0</v>
      </c>
      <c r="M48">
        <v>6.1762020697157999E-2</v>
      </c>
      <c r="N48" s="21">
        <v>0.27428021157839499</v>
      </c>
      <c r="O48" s="16">
        <f t="shared" si="10"/>
        <v>0.33604223227555297</v>
      </c>
      <c r="P48" s="21">
        <v>0.512504669544527</v>
      </c>
      <c r="Q48" s="16">
        <f t="shared" si="5"/>
        <v>0.84854690182007997</v>
      </c>
      <c r="R48" s="18">
        <f t="shared" si="26"/>
        <v>1.4291592036969269</v>
      </c>
      <c r="S48" s="18">
        <f t="shared" si="27"/>
        <v>6.346782121836263</v>
      </c>
      <c r="T48" s="18">
        <f t="shared" si="28"/>
        <v>7.7759413255331893</v>
      </c>
      <c r="U48" s="18">
        <f t="shared" si="29"/>
        <v>11.859242251944597</v>
      </c>
      <c r="V48" s="18">
        <f t="shared" si="30"/>
        <v>19.635183577477786</v>
      </c>
      <c r="X48" s="11">
        <f t="shared" si="31"/>
        <v>100</v>
      </c>
      <c r="Y48" s="11">
        <f t="shared" si="32"/>
        <v>19.635183577477786</v>
      </c>
      <c r="AA48" s="7">
        <v>0</v>
      </c>
      <c r="AB48" s="25">
        <f t="shared" si="14"/>
        <v>0</v>
      </c>
      <c r="AC48" s="7">
        <v>0</v>
      </c>
      <c r="AD48" s="25">
        <f t="shared" si="15"/>
        <v>0</v>
      </c>
      <c r="AE48" s="7">
        <v>0</v>
      </c>
      <c r="AF48" s="25">
        <f t="shared" si="16"/>
        <v>0</v>
      </c>
      <c r="AH48" s="7">
        <v>0</v>
      </c>
      <c r="AI48" s="25">
        <f t="shared" si="17"/>
        <v>0</v>
      </c>
    </row>
    <row r="49" spans="1:35" ht="14.4" x14ac:dyDescent="0.3">
      <c r="A49" t="s">
        <v>118</v>
      </c>
      <c r="B49" t="s">
        <v>555</v>
      </c>
      <c r="C49" s="7" t="s">
        <v>941</v>
      </c>
      <c r="D49" s="20">
        <v>12.504958224391601</v>
      </c>
      <c r="E49" s="24">
        <v>0</v>
      </c>
      <c r="F49" s="24">
        <v>0</v>
      </c>
      <c r="G49" s="24">
        <v>0</v>
      </c>
      <c r="H49" s="16">
        <f t="shared" si="21"/>
        <v>12.504958224391601</v>
      </c>
      <c r="I49" s="18">
        <f t="shared" si="22"/>
        <v>0</v>
      </c>
      <c r="J49" s="18">
        <f t="shared" si="23"/>
        <v>0</v>
      </c>
      <c r="K49" s="18">
        <f t="shared" si="24"/>
        <v>0</v>
      </c>
      <c r="L49" s="18">
        <f t="shared" si="25"/>
        <v>100</v>
      </c>
      <c r="M49">
        <v>0.80634879255807701</v>
      </c>
      <c r="N49" s="21">
        <v>0.68554210703532104</v>
      </c>
      <c r="O49" s="16">
        <f t="shared" si="10"/>
        <v>1.4918908995933982</v>
      </c>
      <c r="P49" s="21">
        <v>1.0062282200859101</v>
      </c>
      <c r="Q49" s="16">
        <f t="shared" si="5"/>
        <v>2.4981191196793082</v>
      </c>
      <c r="R49" s="18">
        <f t="shared" si="26"/>
        <v>6.4482325977327131</v>
      </c>
      <c r="S49" s="18">
        <f t="shared" si="27"/>
        <v>5.4821623130106421</v>
      </c>
      <c r="T49" s="18">
        <f t="shared" si="28"/>
        <v>11.930394910743356</v>
      </c>
      <c r="U49" s="18">
        <f t="shared" si="29"/>
        <v>8.0466339993300195</v>
      </c>
      <c r="V49" s="18">
        <f t="shared" si="30"/>
        <v>19.977028910073376</v>
      </c>
      <c r="X49" s="11">
        <f t="shared" si="31"/>
        <v>100</v>
      </c>
      <c r="Y49" s="11">
        <f t="shared" si="32"/>
        <v>19.977028910073376</v>
      </c>
      <c r="AA49" s="7">
        <v>0</v>
      </c>
      <c r="AB49" s="25">
        <f t="shared" si="14"/>
        <v>0</v>
      </c>
      <c r="AC49" s="7">
        <v>0</v>
      </c>
      <c r="AD49" s="25">
        <f t="shared" si="15"/>
        <v>0</v>
      </c>
      <c r="AE49" s="7">
        <v>0</v>
      </c>
      <c r="AF49" s="25">
        <f t="shared" si="16"/>
        <v>0</v>
      </c>
      <c r="AH49" s="7">
        <v>0</v>
      </c>
      <c r="AI49" s="25">
        <f t="shared" si="17"/>
        <v>0</v>
      </c>
    </row>
    <row r="50" spans="1:35" ht="14.4" x14ac:dyDescent="0.3">
      <c r="A50" t="s">
        <v>119</v>
      </c>
      <c r="B50" t="s">
        <v>556</v>
      </c>
      <c r="C50" s="7" t="s">
        <v>944</v>
      </c>
      <c r="D50" s="20">
        <v>47.857395601474998</v>
      </c>
      <c r="E50" s="24">
        <v>0</v>
      </c>
      <c r="F50" s="24">
        <v>3.0380884643471902</v>
      </c>
      <c r="G50" s="24">
        <v>4.0851249478763103</v>
      </c>
      <c r="H50" s="16">
        <f t="shared" si="21"/>
        <v>40.734182189251499</v>
      </c>
      <c r="I50" s="18">
        <f t="shared" si="22"/>
        <v>0</v>
      </c>
      <c r="J50" s="18">
        <f t="shared" si="23"/>
        <v>6.3482110260374345</v>
      </c>
      <c r="K50" s="18">
        <f t="shared" si="24"/>
        <v>8.5360368999068648</v>
      </c>
      <c r="L50" s="18">
        <f t="shared" si="25"/>
        <v>85.115752074055706</v>
      </c>
      <c r="M50">
        <v>4.3485184221618498</v>
      </c>
      <c r="N50" s="21">
        <v>1.42152170685345</v>
      </c>
      <c r="O50" s="16">
        <f t="shared" si="10"/>
        <v>5.7700401290152996</v>
      </c>
      <c r="P50" s="21">
        <v>2.6556102796735801</v>
      </c>
      <c r="Q50" s="16">
        <f t="shared" si="5"/>
        <v>8.4256504086888793</v>
      </c>
      <c r="R50" s="18">
        <f t="shared" si="26"/>
        <v>9.0864084171513628</v>
      </c>
      <c r="S50" s="18">
        <f t="shared" si="27"/>
        <v>2.9703281780959214</v>
      </c>
      <c r="T50" s="18">
        <f t="shared" si="28"/>
        <v>12.056736595247283</v>
      </c>
      <c r="U50" s="18">
        <f t="shared" si="29"/>
        <v>5.5490070997338856</v>
      </c>
      <c r="V50" s="18">
        <f t="shared" si="30"/>
        <v>17.605743694981168</v>
      </c>
      <c r="X50" s="11">
        <f t="shared" si="31"/>
        <v>100</v>
      </c>
      <c r="Y50" s="11">
        <f t="shared" si="32"/>
        <v>17.605743694981168</v>
      </c>
      <c r="AA50" s="7">
        <v>0</v>
      </c>
      <c r="AB50" s="25">
        <f t="shared" si="14"/>
        <v>0</v>
      </c>
      <c r="AC50" s="7">
        <v>10.0376914595829</v>
      </c>
      <c r="AD50" s="25">
        <f t="shared" si="15"/>
        <v>20.974169892507756</v>
      </c>
      <c r="AE50" s="7">
        <v>0.28612571062998599</v>
      </c>
      <c r="AF50" s="25">
        <f t="shared" si="16"/>
        <v>0.59787146173321515</v>
      </c>
      <c r="AH50" s="7">
        <v>0</v>
      </c>
      <c r="AI50" s="25">
        <f t="shared" si="17"/>
        <v>0</v>
      </c>
    </row>
    <row r="51" spans="1:35" ht="14.4" x14ac:dyDescent="0.3">
      <c r="A51" t="s">
        <v>120</v>
      </c>
      <c r="B51" t="s">
        <v>557</v>
      </c>
      <c r="C51" s="7" t="s">
        <v>943</v>
      </c>
      <c r="D51" s="20">
        <v>12.317489626954201</v>
      </c>
      <c r="E51" s="24">
        <v>3.0098596139551299</v>
      </c>
      <c r="F51" s="24">
        <v>0.10643551187372299</v>
      </c>
      <c r="G51" s="24">
        <v>8.0936776897855403E-2</v>
      </c>
      <c r="H51" s="16">
        <f t="shared" si="21"/>
        <v>9.1202577242274909</v>
      </c>
      <c r="I51" s="18">
        <f t="shared" si="22"/>
        <v>24.435657793197517</v>
      </c>
      <c r="J51" s="18">
        <f t="shared" si="23"/>
        <v>0.86410068201568901</v>
      </c>
      <c r="K51" s="18">
        <f t="shared" si="24"/>
        <v>0.65708824889726325</v>
      </c>
      <c r="L51" s="18">
        <f t="shared" si="25"/>
        <v>74.043153275889523</v>
      </c>
      <c r="M51">
        <v>0.53109551068808902</v>
      </c>
      <c r="N51" s="21">
        <v>0.351022670383974</v>
      </c>
      <c r="O51" s="16">
        <f t="shared" si="10"/>
        <v>0.88211818107206308</v>
      </c>
      <c r="P51" s="21">
        <v>0.84166576125620896</v>
      </c>
      <c r="Q51" s="16">
        <f t="shared" si="5"/>
        <v>1.7237839423282719</v>
      </c>
      <c r="R51" s="18">
        <f t="shared" si="26"/>
        <v>4.3117187574154698</v>
      </c>
      <c r="S51" s="18">
        <f t="shared" si="27"/>
        <v>2.8497906717602239</v>
      </c>
      <c r="T51" s="18">
        <f t="shared" si="28"/>
        <v>7.1615094291756947</v>
      </c>
      <c r="U51" s="18">
        <f t="shared" si="29"/>
        <v>6.8330949466716238</v>
      </c>
      <c r="V51" s="18">
        <f t="shared" si="30"/>
        <v>13.994604375847317</v>
      </c>
      <c r="X51" s="11">
        <f t="shared" si="31"/>
        <v>100</v>
      </c>
      <c r="Y51" s="11">
        <f t="shared" si="32"/>
        <v>13.994604375847317</v>
      </c>
      <c r="AA51" s="7">
        <v>0.133135574721715</v>
      </c>
      <c r="AB51" s="25">
        <f t="shared" si="14"/>
        <v>1.080866140373085</v>
      </c>
      <c r="AC51" s="7">
        <v>0.25266677902022799</v>
      </c>
      <c r="AD51" s="25">
        <f t="shared" si="15"/>
        <v>2.0512846908944873</v>
      </c>
      <c r="AE51" s="7">
        <v>1.32891544377876</v>
      </c>
      <c r="AF51" s="25">
        <f t="shared" si="16"/>
        <v>10.788849709040646</v>
      </c>
      <c r="AH51" s="7">
        <v>0</v>
      </c>
      <c r="AI51" s="25">
        <f t="shared" si="17"/>
        <v>0</v>
      </c>
    </row>
    <row r="52" spans="1:35" ht="14.4" x14ac:dyDescent="0.3">
      <c r="A52" t="s">
        <v>121</v>
      </c>
      <c r="B52" t="s">
        <v>558</v>
      </c>
      <c r="C52" s="7" t="s">
        <v>941</v>
      </c>
      <c r="D52" s="20">
        <v>0.73286693175944895</v>
      </c>
      <c r="E52" s="24">
        <v>0</v>
      </c>
      <c r="F52" s="24">
        <v>0</v>
      </c>
      <c r="G52" s="24">
        <v>0</v>
      </c>
      <c r="H52" s="16">
        <f t="shared" si="21"/>
        <v>0.73286693175944895</v>
      </c>
      <c r="I52" s="18">
        <f t="shared" si="22"/>
        <v>0</v>
      </c>
      <c r="J52" s="18">
        <f t="shared" si="23"/>
        <v>0</v>
      </c>
      <c r="K52" s="18">
        <f t="shared" si="24"/>
        <v>0</v>
      </c>
      <c r="L52" s="18">
        <f t="shared" si="25"/>
        <v>100</v>
      </c>
      <c r="M52">
        <v>0.28828871290873798</v>
      </c>
      <c r="N52" s="21">
        <v>0.128898785811702</v>
      </c>
      <c r="O52" s="16">
        <f t="shared" si="10"/>
        <v>0.41718749872043998</v>
      </c>
      <c r="P52" s="21">
        <v>0.228325853105461</v>
      </c>
      <c r="Q52" s="16">
        <f t="shared" si="5"/>
        <v>0.64551335182590097</v>
      </c>
      <c r="R52" s="18">
        <f t="shared" si="26"/>
        <v>39.337115704841743</v>
      </c>
      <c r="S52" s="18">
        <f t="shared" si="27"/>
        <v>17.588293348458901</v>
      </c>
      <c r="T52" s="18">
        <f t="shared" si="28"/>
        <v>56.925409053300633</v>
      </c>
      <c r="U52" s="18">
        <f t="shared" si="29"/>
        <v>31.155158352867947</v>
      </c>
      <c r="V52" s="18">
        <f t="shared" si="30"/>
        <v>88.080567406168583</v>
      </c>
      <c r="X52" s="11">
        <f t="shared" si="31"/>
        <v>100</v>
      </c>
      <c r="Y52" s="11">
        <f t="shared" si="32"/>
        <v>88.080567406168583</v>
      </c>
      <c r="AA52" s="7">
        <v>0</v>
      </c>
      <c r="AB52" s="25">
        <f t="shared" si="14"/>
        <v>0</v>
      </c>
      <c r="AC52" s="7">
        <v>0</v>
      </c>
      <c r="AD52" s="25">
        <f t="shared" si="15"/>
        <v>0</v>
      </c>
      <c r="AE52" s="7">
        <v>0</v>
      </c>
      <c r="AF52" s="25">
        <f t="shared" si="16"/>
        <v>0</v>
      </c>
      <c r="AH52" s="7">
        <v>0</v>
      </c>
      <c r="AI52" s="25">
        <f t="shared" si="17"/>
        <v>0</v>
      </c>
    </row>
    <row r="53" spans="1:35" ht="14.4" x14ac:dyDescent="0.3">
      <c r="A53" t="s">
        <v>122</v>
      </c>
      <c r="B53" t="s">
        <v>559</v>
      </c>
      <c r="C53" s="7" t="s">
        <v>941</v>
      </c>
      <c r="D53" s="20">
        <v>1.3636996262468699</v>
      </c>
      <c r="E53" s="24">
        <v>0</v>
      </c>
      <c r="F53" s="24">
        <v>1.3636996262468699</v>
      </c>
      <c r="G53" s="24">
        <v>0</v>
      </c>
      <c r="H53" s="16">
        <f t="shared" si="21"/>
        <v>0</v>
      </c>
      <c r="I53" s="18">
        <f t="shared" si="22"/>
        <v>0</v>
      </c>
      <c r="J53" s="18">
        <f t="shared" si="23"/>
        <v>100</v>
      </c>
      <c r="K53" s="18">
        <f t="shared" si="24"/>
        <v>0</v>
      </c>
      <c r="L53" s="18">
        <f t="shared" si="25"/>
        <v>0</v>
      </c>
      <c r="M53">
        <v>1.12705199577667</v>
      </c>
      <c r="N53" s="21">
        <v>3.0190697443491399E-2</v>
      </c>
      <c r="O53" s="16">
        <f t="shared" si="10"/>
        <v>1.1572426932201614</v>
      </c>
      <c r="P53" s="21">
        <v>4.0820173069616397E-2</v>
      </c>
      <c r="Q53" s="16">
        <f t="shared" si="5"/>
        <v>1.1980628662897779</v>
      </c>
      <c r="R53" s="18">
        <f t="shared" si="26"/>
        <v>82.646645499090312</v>
      </c>
      <c r="S53" s="18">
        <f t="shared" si="27"/>
        <v>2.2138817714998766</v>
      </c>
      <c r="T53" s="18">
        <f t="shared" si="28"/>
        <v>84.860527270590183</v>
      </c>
      <c r="U53" s="18">
        <f t="shared" si="29"/>
        <v>2.9933404896472959</v>
      </c>
      <c r="V53" s="18">
        <f t="shared" si="30"/>
        <v>87.853867760237478</v>
      </c>
      <c r="X53" s="11">
        <f t="shared" si="31"/>
        <v>100</v>
      </c>
      <c r="Y53" s="11">
        <f t="shared" si="32"/>
        <v>87.853867760237478</v>
      </c>
      <c r="AA53" s="7">
        <v>3.2535115571324401E-2</v>
      </c>
      <c r="AB53" s="25">
        <f t="shared" si="14"/>
        <v>2.3857977919130544</v>
      </c>
      <c r="AC53" s="7">
        <v>0</v>
      </c>
      <c r="AD53" s="25">
        <f t="shared" si="15"/>
        <v>0</v>
      </c>
      <c r="AE53" s="7">
        <v>0</v>
      </c>
      <c r="AF53" s="25">
        <f t="shared" si="16"/>
        <v>0</v>
      </c>
      <c r="AH53" s="7">
        <v>0</v>
      </c>
      <c r="AI53" s="25">
        <f t="shared" si="17"/>
        <v>0</v>
      </c>
    </row>
    <row r="54" spans="1:35" ht="14.4" x14ac:dyDescent="0.3">
      <c r="A54" t="s">
        <v>123</v>
      </c>
      <c r="B54" t="s">
        <v>560</v>
      </c>
      <c r="C54" s="7" t="s">
        <v>941</v>
      </c>
      <c r="D54" s="20">
        <v>0.980823434402048</v>
      </c>
      <c r="E54" s="24">
        <v>0</v>
      </c>
      <c r="F54" s="24">
        <v>0</v>
      </c>
      <c r="G54" s="24">
        <v>0</v>
      </c>
      <c r="H54" s="16">
        <f t="shared" si="21"/>
        <v>0.980823434402048</v>
      </c>
      <c r="I54" s="18">
        <f t="shared" si="22"/>
        <v>0</v>
      </c>
      <c r="J54" s="18">
        <f t="shared" si="23"/>
        <v>0</v>
      </c>
      <c r="K54" s="18">
        <f t="shared" si="24"/>
        <v>0</v>
      </c>
      <c r="L54" s="18">
        <f t="shared" si="25"/>
        <v>100</v>
      </c>
      <c r="M54">
        <v>0</v>
      </c>
      <c r="N54" s="21">
        <v>1.9248523442956501E-2</v>
      </c>
      <c r="O54" s="16">
        <f t="shared" si="10"/>
        <v>1.9248523442956501E-2</v>
      </c>
      <c r="P54" s="21">
        <v>6.5352026935432503E-2</v>
      </c>
      <c r="Q54" s="16">
        <f t="shared" si="5"/>
        <v>8.4600550378389011E-2</v>
      </c>
      <c r="R54" s="18">
        <f t="shared" si="26"/>
        <v>0</v>
      </c>
      <c r="S54" s="18">
        <f t="shared" si="27"/>
        <v>1.9624860874874208</v>
      </c>
      <c r="T54" s="18">
        <f t="shared" si="28"/>
        <v>1.9624860874874208</v>
      </c>
      <c r="U54" s="18">
        <f t="shared" si="29"/>
        <v>6.6629756838216148</v>
      </c>
      <c r="V54" s="18">
        <f t="shared" si="30"/>
        <v>8.6254617713090358</v>
      </c>
      <c r="X54" s="11">
        <f t="shared" si="31"/>
        <v>100</v>
      </c>
      <c r="Y54" s="11">
        <f t="shared" si="32"/>
        <v>8.6254617713090358</v>
      </c>
      <c r="AA54" s="7">
        <v>0</v>
      </c>
      <c r="AB54" s="25">
        <f t="shared" si="14"/>
        <v>0</v>
      </c>
      <c r="AC54" s="7">
        <v>0</v>
      </c>
      <c r="AD54" s="25">
        <f t="shared" si="15"/>
        <v>0</v>
      </c>
      <c r="AE54" s="7">
        <v>0</v>
      </c>
      <c r="AF54" s="25">
        <f t="shared" si="16"/>
        <v>0</v>
      </c>
      <c r="AH54" s="7">
        <v>0</v>
      </c>
      <c r="AI54" s="25">
        <f t="shared" si="17"/>
        <v>0</v>
      </c>
    </row>
    <row r="55" spans="1:35" ht="14.4" x14ac:dyDescent="0.3">
      <c r="A55" t="s">
        <v>124</v>
      </c>
      <c r="B55" t="s">
        <v>561</v>
      </c>
      <c r="C55" s="7" t="s">
        <v>941</v>
      </c>
      <c r="D55" s="20">
        <v>0.756952531207155</v>
      </c>
      <c r="E55" s="24">
        <v>1.71984615811379E-3</v>
      </c>
      <c r="F55" s="24">
        <v>4.39718289739921E-3</v>
      </c>
      <c r="G55" s="24">
        <v>1.20425034869971E-2</v>
      </c>
      <c r="H55" s="16">
        <f t="shared" ref="H55:H118" si="33">D55-E55-F55-G55</f>
        <v>0.73879299866464487</v>
      </c>
      <c r="I55" s="18">
        <f t="shared" ref="I55:I118" si="34">E55/D55*100</f>
        <v>0.22720660638667184</v>
      </c>
      <c r="J55" s="18">
        <f t="shared" ref="J55:J118" si="35">F55/D55*100</f>
        <v>0.5809060299179889</v>
      </c>
      <c r="K55" s="18">
        <f t="shared" ref="K55:K118" si="36">G55/D55*100</f>
        <v>1.5909192440102207</v>
      </c>
      <c r="L55" s="18">
        <f t="shared" ref="L55:L118" si="37">H55/D55*100</f>
        <v>97.60096811968512</v>
      </c>
      <c r="M55">
        <v>0</v>
      </c>
      <c r="N55" s="21">
        <v>2.0808208202401798E-2</v>
      </c>
      <c r="O55" s="16">
        <f t="shared" si="10"/>
        <v>2.0808208202401798E-2</v>
      </c>
      <c r="P55" s="21">
        <v>2.2313588572782398E-3</v>
      </c>
      <c r="Q55" s="16">
        <f t="shared" si="5"/>
        <v>2.3039567059680039E-2</v>
      </c>
      <c r="R55" s="18">
        <f t="shared" ref="R55:R118" si="38">M55/D55*100</f>
        <v>0</v>
      </c>
      <c r="S55" s="18">
        <f t="shared" ref="S55:S118" si="39">N55/D55*100</f>
        <v>2.7489449264695334</v>
      </c>
      <c r="T55" s="18">
        <f t="shared" ref="T55:T118" si="40">O55/D55*100</f>
        <v>2.7489449264695334</v>
      </c>
      <c r="U55" s="18">
        <f t="shared" ref="U55:U118" si="41">P55/D55*100</f>
        <v>0.29478187406544049</v>
      </c>
      <c r="V55" s="18">
        <f t="shared" ref="V55:V118" si="42">Q55/D55*100</f>
        <v>3.0437268005349738</v>
      </c>
      <c r="X55" s="11">
        <f t="shared" ref="X55:X118" si="43">SUM(I55:L55)</f>
        <v>100</v>
      </c>
      <c r="Y55" s="11">
        <f t="shared" ref="Y55:Y118" si="44">SUM(R55:S55,U55)</f>
        <v>3.0437268005349738</v>
      </c>
      <c r="AA55" s="7">
        <v>0</v>
      </c>
      <c r="AB55" s="25">
        <f t="shared" ref="AB55:AB118" si="45">AA55/D55*100</f>
        <v>0</v>
      </c>
      <c r="AC55" s="7">
        <v>0</v>
      </c>
      <c r="AD55" s="25">
        <f t="shared" ref="AD55:AD118" si="46">AC55/D55*100</f>
        <v>0</v>
      </c>
      <c r="AE55" s="7">
        <v>0</v>
      </c>
      <c r="AF55" s="25">
        <f t="shared" ref="AF55:AF118" si="47">AE55/D55*100</f>
        <v>0</v>
      </c>
      <c r="AH55" s="7">
        <v>2.8001236777872599E-4</v>
      </c>
      <c r="AI55" s="25">
        <f t="shared" ref="AI55:AI118" si="48">AH55/D55*100</f>
        <v>3.6992064394338497E-2</v>
      </c>
    </row>
    <row r="56" spans="1:35" ht="14.4" x14ac:dyDescent="0.3">
      <c r="A56" t="s">
        <v>125</v>
      </c>
      <c r="B56" t="s">
        <v>562</v>
      </c>
      <c r="C56" s="7" t="s">
        <v>941</v>
      </c>
      <c r="D56" s="20">
        <v>4.8561478804545999</v>
      </c>
      <c r="E56" s="24">
        <v>0</v>
      </c>
      <c r="F56" s="24">
        <v>0</v>
      </c>
      <c r="G56" s="24">
        <v>0</v>
      </c>
      <c r="H56" s="16">
        <f t="shared" si="33"/>
        <v>4.8561478804545999</v>
      </c>
      <c r="I56" s="18">
        <f t="shared" si="34"/>
        <v>0</v>
      </c>
      <c r="J56" s="18">
        <f t="shared" si="35"/>
        <v>0</v>
      </c>
      <c r="K56" s="18">
        <f t="shared" si="36"/>
        <v>0</v>
      </c>
      <c r="L56" s="18">
        <f t="shared" si="37"/>
        <v>100</v>
      </c>
      <c r="M56">
        <v>0.19245580097503201</v>
      </c>
      <c r="N56" s="21">
        <v>2.6597730693825698E-2</v>
      </c>
      <c r="O56" s="16">
        <f t="shared" si="10"/>
        <v>0.21905353166885771</v>
      </c>
      <c r="P56" s="21">
        <v>0.124104392359889</v>
      </c>
      <c r="Q56" s="16">
        <f t="shared" si="5"/>
        <v>0.34315792402874673</v>
      </c>
      <c r="R56" s="18">
        <f t="shared" si="38"/>
        <v>3.9631371554734369</v>
      </c>
      <c r="S56" s="18">
        <f t="shared" si="39"/>
        <v>0.54771253570918432</v>
      </c>
      <c r="T56" s="18">
        <f t="shared" si="40"/>
        <v>4.5108496911826208</v>
      </c>
      <c r="U56" s="18">
        <f t="shared" si="41"/>
        <v>2.5556139437061622</v>
      </c>
      <c r="V56" s="18">
        <f t="shared" si="42"/>
        <v>7.0664636348887839</v>
      </c>
      <c r="X56" s="11">
        <f t="shared" si="43"/>
        <v>100</v>
      </c>
      <c r="Y56" s="11">
        <f t="shared" si="44"/>
        <v>7.066463634888783</v>
      </c>
      <c r="AA56" s="7">
        <v>0</v>
      </c>
      <c r="AB56" s="25">
        <f t="shared" si="45"/>
        <v>0</v>
      </c>
      <c r="AC56" s="7">
        <v>0</v>
      </c>
      <c r="AD56" s="25">
        <f t="shared" si="46"/>
        <v>0</v>
      </c>
      <c r="AE56" s="7">
        <v>0</v>
      </c>
      <c r="AF56" s="25">
        <f t="shared" si="47"/>
        <v>0</v>
      </c>
      <c r="AH56" s="7">
        <v>0</v>
      </c>
      <c r="AI56" s="25">
        <f t="shared" si="48"/>
        <v>0</v>
      </c>
    </row>
    <row r="57" spans="1:35" ht="14.4" x14ac:dyDescent="0.3">
      <c r="A57" t="s">
        <v>126</v>
      </c>
      <c r="B57" t="s">
        <v>563</v>
      </c>
      <c r="C57" s="7" t="s">
        <v>944</v>
      </c>
      <c r="D57" s="20">
        <v>18.8348403426813</v>
      </c>
      <c r="E57" s="24">
        <v>5.9479574908837098E-3</v>
      </c>
      <c r="F57" s="24">
        <v>9.2485204839544102E-2</v>
      </c>
      <c r="G57" s="24">
        <v>1.5419169873215199</v>
      </c>
      <c r="H57" s="16">
        <f t="shared" si="33"/>
        <v>17.194490193029353</v>
      </c>
      <c r="I57" s="18">
        <f t="shared" si="34"/>
        <v>3.1579548234370466E-2</v>
      </c>
      <c r="J57" s="18">
        <f t="shared" si="35"/>
        <v>0.49103259256180154</v>
      </c>
      <c r="K57" s="18">
        <f t="shared" si="36"/>
        <v>8.1865147740456763</v>
      </c>
      <c r="L57" s="18">
        <f t="shared" si="37"/>
        <v>91.290873085158154</v>
      </c>
      <c r="M57">
        <v>1.35263987836916</v>
      </c>
      <c r="N57" s="21">
        <v>0.73088623595933799</v>
      </c>
      <c r="O57" s="16">
        <f t="shared" si="10"/>
        <v>2.0835261143284978</v>
      </c>
      <c r="P57" s="21">
        <v>1.89375392015799</v>
      </c>
      <c r="Q57" s="16">
        <f t="shared" si="5"/>
        <v>3.9772800344864878</v>
      </c>
      <c r="R57" s="18">
        <f t="shared" si="38"/>
        <v>7.1815839888165476</v>
      </c>
      <c r="S57" s="18">
        <f t="shared" si="39"/>
        <v>3.8805013616340012</v>
      </c>
      <c r="T57" s="18">
        <f t="shared" si="40"/>
        <v>11.062085350450547</v>
      </c>
      <c r="U57" s="18">
        <f t="shared" si="41"/>
        <v>10.054526004484295</v>
      </c>
      <c r="V57" s="18">
        <f t="shared" si="42"/>
        <v>21.116611354934843</v>
      </c>
      <c r="X57" s="11">
        <f t="shared" si="43"/>
        <v>100</v>
      </c>
      <c r="Y57" s="11">
        <f t="shared" si="44"/>
        <v>21.116611354934843</v>
      </c>
      <c r="AA57" s="7">
        <v>0</v>
      </c>
      <c r="AB57" s="25">
        <f t="shared" si="45"/>
        <v>0</v>
      </c>
      <c r="AC57" s="7">
        <v>0</v>
      </c>
      <c r="AD57" s="25">
        <f t="shared" si="46"/>
        <v>0</v>
      </c>
      <c r="AE57" s="7">
        <v>0</v>
      </c>
      <c r="AF57" s="25">
        <f t="shared" si="47"/>
        <v>0</v>
      </c>
      <c r="AH57" s="7">
        <v>0</v>
      </c>
      <c r="AI57" s="25">
        <f t="shared" si="48"/>
        <v>0</v>
      </c>
    </row>
    <row r="58" spans="1:35" ht="14.4" x14ac:dyDescent="0.3">
      <c r="A58" t="s">
        <v>127</v>
      </c>
      <c r="B58" t="s">
        <v>564</v>
      </c>
      <c r="C58" s="7" t="s">
        <v>941</v>
      </c>
      <c r="D58" s="20">
        <v>3.08841533896942</v>
      </c>
      <c r="E58" s="24">
        <v>0</v>
      </c>
      <c r="F58" s="24">
        <v>0</v>
      </c>
      <c r="G58" s="24">
        <v>0</v>
      </c>
      <c r="H58" s="16">
        <f t="shared" si="33"/>
        <v>3.08841533896942</v>
      </c>
      <c r="I58" s="18">
        <f t="shared" si="34"/>
        <v>0</v>
      </c>
      <c r="J58" s="18">
        <f t="shared" si="35"/>
        <v>0</v>
      </c>
      <c r="K58" s="18">
        <f t="shared" si="36"/>
        <v>0</v>
      </c>
      <c r="L58" s="18">
        <f t="shared" si="37"/>
        <v>100</v>
      </c>
      <c r="M58">
        <v>0.46947678415539601</v>
      </c>
      <c r="N58" s="21">
        <v>0.18102742593069601</v>
      </c>
      <c r="O58" s="16">
        <f t="shared" si="10"/>
        <v>0.65050421008609205</v>
      </c>
      <c r="P58" s="21">
        <v>0.53648203280672102</v>
      </c>
      <c r="Q58" s="16">
        <f t="shared" si="5"/>
        <v>1.1869862428928131</v>
      </c>
      <c r="R58" s="18">
        <f t="shared" si="38"/>
        <v>15.201219157008097</v>
      </c>
      <c r="S58" s="18">
        <f t="shared" si="39"/>
        <v>5.8614987319388021</v>
      </c>
      <c r="T58" s="18">
        <f t="shared" si="40"/>
        <v>21.062717888946899</v>
      </c>
      <c r="U58" s="18">
        <f t="shared" si="41"/>
        <v>17.370786436572384</v>
      </c>
      <c r="V58" s="18">
        <f t="shared" si="42"/>
        <v>38.433504325519287</v>
      </c>
      <c r="X58" s="11">
        <f t="shared" si="43"/>
        <v>100</v>
      </c>
      <c r="Y58" s="11">
        <f t="shared" si="44"/>
        <v>38.43350432551928</v>
      </c>
      <c r="AA58" s="7">
        <v>0</v>
      </c>
      <c r="AB58" s="25">
        <f t="shared" si="45"/>
        <v>0</v>
      </c>
      <c r="AC58" s="7">
        <v>0</v>
      </c>
      <c r="AD58" s="25">
        <f t="shared" si="46"/>
        <v>0</v>
      </c>
      <c r="AE58" s="7">
        <v>0</v>
      </c>
      <c r="AF58" s="25">
        <f t="shared" si="47"/>
        <v>0</v>
      </c>
      <c r="AH58" s="7">
        <v>3.08841533896942</v>
      </c>
      <c r="AI58" s="25">
        <f t="shared" si="48"/>
        <v>100</v>
      </c>
    </row>
    <row r="59" spans="1:35" ht="14.4" x14ac:dyDescent="0.3">
      <c r="A59" t="s">
        <v>128</v>
      </c>
      <c r="B59" t="s">
        <v>565</v>
      </c>
      <c r="C59" s="7" t="s">
        <v>941</v>
      </c>
      <c r="D59" s="20">
        <v>1.00169503425743</v>
      </c>
      <c r="E59" s="24">
        <v>0</v>
      </c>
      <c r="F59" s="24">
        <v>0</v>
      </c>
      <c r="G59" s="24">
        <v>2.5633700246107701E-4</v>
      </c>
      <c r="H59" s="16">
        <f t="shared" si="33"/>
        <v>1.0014386972549689</v>
      </c>
      <c r="I59" s="18">
        <f t="shared" si="34"/>
        <v>0</v>
      </c>
      <c r="J59" s="18">
        <f t="shared" si="35"/>
        <v>0</v>
      </c>
      <c r="K59" s="18">
        <f t="shared" si="36"/>
        <v>2.5590323770657709E-2</v>
      </c>
      <c r="L59" s="18">
        <f t="shared" si="37"/>
        <v>99.974409676229342</v>
      </c>
      <c r="M59">
        <v>3.7946979610845998E-2</v>
      </c>
      <c r="N59" s="21">
        <v>3.8255157496745198E-2</v>
      </c>
      <c r="O59" s="16">
        <f t="shared" si="10"/>
        <v>7.6202137107591189E-2</v>
      </c>
      <c r="P59" s="21">
        <v>4.2880971770320603E-2</v>
      </c>
      <c r="Q59" s="16">
        <f t="shared" si="5"/>
        <v>0.11908310887791179</v>
      </c>
      <c r="R59" s="18">
        <f t="shared" si="38"/>
        <v>3.7882767022975812</v>
      </c>
      <c r="S59" s="18">
        <f t="shared" si="39"/>
        <v>3.8190423420741282</v>
      </c>
      <c r="T59" s="18">
        <f t="shared" si="40"/>
        <v>7.6073190443717094</v>
      </c>
      <c r="U59" s="18">
        <f t="shared" si="41"/>
        <v>4.2808410048781811</v>
      </c>
      <c r="V59" s="18">
        <f t="shared" si="42"/>
        <v>11.888160049249889</v>
      </c>
      <c r="X59" s="11">
        <f t="shared" si="43"/>
        <v>100</v>
      </c>
      <c r="Y59" s="11">
        <f t="shared" si="44"/>
        <v>11.88816004924989</v>
      </c>
      <c r="AA59" s="7">
        <v>0</v>
      </c>
      <c r="AB59" s="25">
        <f t="shared" si="45"/>
        <v>0</v>
      </c>
      <c r="AC59" s="7">
        <v>0.17104818814914299</v>
      </c>
      <c r="AD59" s="25">
        <f t="shared" si="46"/>
        <v>17.075874622453661</v>
      </c>
      <c r="AE59" s="7">
        <v>4.6308201122889199E-2</v>
      </c>
      <c r="AF59" s="25">
        <f t="shared" si="47"/>
        <v>4.6229839960440744</v>
      </c>
      <c r="AH59" s="7">
        <v>0</v>
      </c>
      <c r="AI59" s="25">
        <f t="shared" si="48"/>
        <v>0</v>
      </c>
    </row>
    <row r="60" spans="1:35" ht="14.4" x14ac:dyDescent="0.3">
      <c r="A60" t="s">
        <v>129</v>
      </c>
      <c r="B60" t="s">
        <v>566</v>
      </c>
      <c r="C60" s="7" t="s">
        <v>944</v>
      </c>
      <c r="D60" s="20">
        <v>2.93918971923673</v>
      </c>
      <c r="E60" s="24">
        <v>0</v>
      </c>
      <c r="F60" s="24">
        <v>0</v>
      </c>
      <c r="G60" s="24">
        <v>0</v>
      </c>
      <c r="H60" s="16">
        <f t="shared" si="33"/>
        <v>2.93918971923673</v>
      </c>
      <c r="I60" s="18">
        <f t="shared" si="34"/>
        <v>0</v>
      </c>
      <c r="J60" s="18">
        <f t="shared" si="35"/>
        <v>0</v>
      </c>
      <c r="K60" s="18">
        <f t="shared" si="36"/>
        <v>0</v>
      </c>
      <c r="L60" s="18">
        <f t="shared" si="37"/>
        <v>100</v>
      </c>
      <c r="M60">
        <v>3.7121898065960703E-2</v>
      </c>
      <c r="N60" s="21">
        <v>1.2014042235516401E-2</v>
      </c>
      <c r="O60" s="16">
        <f t="shared" si="10"/>
        <v>4.9135940301477103E-2</v>
      </c>
      <c r="P60" s="21">
        <v>1.51642455699554E-2</v>
      </c>
      <c r="Q60" s="16">
        <f t="shared" si="5"/>
        <v>6.4300185871432505E-2</v>
      </c>
      <c r="R60" s="18">
        <f t="shared" si="38"/>
        <v>1.2629976834432037</v>
      </c>
      <c r="S60" s="18">
        <f t="shared" si="39"/>
        <v>0.4087535471727321</v>
      </c>
      <c r="T60" s="18">
        <f t="shared" si="40"/>
        <v>1.6717512306159359</v>
      </c>
      <c r="U60" s="18">
        <f t="shared" si="41"/>
        <v>0.51593285968261215</v>
      </c>
      <c r="V60" s="18">
        <f t="shared" si="42"/>
        <v>2.1876840902985482</v>
      </c>
      <c r="X60" s="11">
        <f t="shared" si="43"/>
        <v>100</v>
      </c>
      <c r="Y60" s="11">
        <f t="shared" si="44"/>
        <v>2.1876840902985482</v>
      </c>
      <c r="AA60" s="7">
        <v>0</v>
      </c>
      <c r="AB60" s="25">
        <f t="shared" si="45"/>
        <v>0</v>
      </c>
      <c r="AC60" s="7">
        <v>0</v>
      </c>
      <c r="AD60" s="25">
        <f t="shared" si="46"/>
        <v>0</v>
      </c>
      <c r="AE60" s="7">
        <v>0</v>
      </c>
      <c r="AF60" s="25">
        <f t="shared" si="47"/>
        <v>0</v>
      </c>
      <c r="AH60" s="7">
        <v>0</v>
      </c>
      <c r="AI60" s="25">
        <f t="shared" si="48"/>
        <v>0</v>
      </c>
    </row>
    <row r="61" spans="1:35" ht="14.4" x14ac:dyDescent="0.3">
      <c r="A61" t="s">
        <v>130</v>
      </c>
      <c r="B61" t="s">
        <v>567</v>
      </c>
      <c r="C61" s="7" t="s">
        <v>941</v>
      </c>
      <c r="D61" s="20">
        <v>3.2199852664739002</v>
      </c>
      <c r="E61" s="24">
        <v>0</v>
      </c>
      <c r="F61" s="24">
        <v>0</v>
      </c>
      <c r="G61" s="24">
        <v>0</v>
      </c>
      <c r="H61" s="16">
        <f t="shared" si="33"/>
        <v>3.2199852664739002</v>
      </c>
      <c r="I61" s="18">
        <f t="shared" si="34"/>
        <v>0</v>
      </c>
      <c r="J61" s="18">
        <f t="shared" si="35"/>
        <v>0</v>
      </c>
      <c r="K61" s="18">
        <f t="shared" si="36"/>
        <v>0</v>
      </c>
      <c r="L61" s="18">
        <f t="shared" si="37"/>
        <v>100</v>
      </c>
      <c r="M61">
        <v>1.4635405229008001E-2</v>
      </c>
      <c r="N61" s="21">
        <v>5.6026376360098801E-2</v>
      </c>
      <c r="O61" s="16">
        <f t="shared" si="10"/>
        <v>7.0661781589106798E-2</v>
      </c>
      <c r="P61" s="21">
        <v>3.9148427672129699E-2</v>
      </c>
      <c r="Q61" s="16">
        <f t="shared" si="5"/>
        <v>0.1098102092612365</v>
      </c>
      <c r="R61" s="18">
        <f t="shared" si="38"/>
        <v>0.45451777004665461</v>
      </c>
      <c r="S61" s="18">
        <f t="shared" si="39"/>
        <v>1.7399575378011414</v>
      </c>
      <c r="T61" s="18">
        <f t="shared" si="40"/>
        <v>2.1944753078477963</v>
      </c>
      <c r="U61" s="18">
        <f t="shared" si="41"/>
        <v>1.2157952422869267</v>
      </c>
      <c r="V61" s="18">
        <f t="shared" si="42"/>
        <v>3.4102705501347232</v>
      </c>
      <c r="X61" s="11">
        <f t="shared" si="43"/>
        <v>100</v>
      </c>
      <c r="Y61" s="11">
        <f t="shared" si="44"/>
        <v>3.4102705501347224</v>
      </c>
      <c r="AA61" s="7">
        <v>0</v>
      </c>
      <c r="AB61" s="25">
        <f t="shared" si="45"/>
        <v>0</v>
      </c>
      <c r="AC61" s="7">
        <v>0</v>
      </c>
      <c r="AD61" s="25">
        <f t="shared" si="46"/>
        <v>0</v>
      </c>
      <c r="AE61" s="7">
        <v>0</v>
      </c>
      <c r="AF61" s="25">
        <f t="shared" si="47"/>
        <v>0</v>
      </c>
      <c r="AH61" s="7">
        <v>0</v>
      </c>
      <c r="AI61" s="25">
        <f t="shared" si="48"/>
        <v>0</v>
      </c>
    </row>
    <row r="62" spans="1:35" ht="14.4" x14ac:dyDescent="0.3">
      <c r="A62" t="s">
        <v>131</v>
      </c>
      <c r="B62" t="s">
        <v>568</v>
      </c>
      <c r="C62" s="7" t="s">
        <v>944</v>
      </c>
      <c r="D62" s="20">
        <v>99.988128192697403</v>
      </c>
      <c r="E62" s="24">
        <v>0</v>
      </c>
      <c r="F62" s="24">
        <v>0</v>
      </c>
      <c r="G62" s="24">
        <v>0</v>
      </c>
      <c r="H62" s="16">
        <f t="shared" si="33"/>
        <v>99.988128192697403</v>
      </c>
      <c r="I62" s="18">
        <f t="shared" si="34"/>
        <v>0</v>
      </c>
      <c r="J62" s="18">
        <f t="shared" si="35"/>
        <v>0</v>
      </c>
      <c r="K62" s="18">
        <f t="shared" si="36"/>
        <v>0</v>
      </c>
      <c r="L62" s="18">
        <f t="shared" si="37"/>
        <v>100</v>
      </c>
      <c r="M62">
        <v>3.5820093678035998</v>
      </c>
      <c r="N62" s="21">
        <v>2.32675295254215</v>
      </c>
      <c r="O62" s="16">
        <f t="shared" si="10"/>
        <v>5.9087623203457493</v>
      </c>
      <c r="P62" s="21">
        <v>5.3856440415007398</v>
      </c>
      <c r="Q62" s="16">
        <f t="shared" si="5"/>
        <v>11.294406361846489</v>
      </c>
      <c r="R62" s="18">
        <f t="shared" si="38"/>
        <v>3.5824346675440726</v>
      </c>
      <c r="S62" s="18">
        <f t="shared" si="39"/>
        <v>2.3270292129661883</v>
      </c>
      <c r="T62" s="18">
        <f t="shared" si="40"/>
        <v>5.9094638805102599</v>
      </c>
      <c r="U62" s="18">
        <f t="shared" si="41"/>
        <v>5.3862834906975268</v>
      </c>
      <c r="V62" s="18">
        <f t="shared" si="42"/>
        <v>11.295747371207787</v>
      </c>
      <c r="X62" s="11">
        <f t="shared" si="43"/>
        <v>100</v>
      </c>
      <c r="Y62" s="11">
        <f t="shared" si="44"/>
        <v>11.295747371207788</v>
      </c>
      <c r="AA62" s="7">
        <v>0</v>
      </c>
      <c r="AB62" s="25">
        <f t="shared" si="45"/>
        <v>0</v>
      </c>
      <c r="AC62" s="7">
        <v>0</v>
      </c>
      <c r="AD62" s="25">
        <f t="shared" si="46"/>
        <v>0</v>
      </c>
      <c r="AE62" s="7">
        <v>0</v>
      </c>
      <c r="AF62" s="25">
        <f t="shared" si="47"/>
        <v>0</v>
      </c>
      <c r="AH62" s="7">
        <v>0</v>
      </c>
      <c r="AI62" s="25">
        <f t="shared" si="48"/>
        <v>0</v>
      </c>
    </row>
    <row r="63" spans="1:35" ht="14.4" x14ac:dyDescent="0.3">
      <c r="A63" t="s">
        <v>132</v>
      </c>
      <c r="B63" t="s">
        <v>569</v>
      </c>
      <c r="C63" s="7" t="s">
        <v>941</v>
      </c>
      <c r="D63" s="20">
        <v>0.59300564330746397</v>
      </c>
      <c r="E63" s="24">
        <v>0</v>
      </c>
      <c r="F63" s="24">
        <v>0</v>
      </c>
      <c r="G63" s="24">
        <v>0</v>
      </c>
      <c r="H63" s="16">
        <f t="shared" si="33"/>
        <v>0.59300564330746397</v>
      </c>
      <c r="I63" s="18">
        <f t="shared" si="34"/>
        <v>0</v>
      </c>
      <c r="J63" s="18">
        <f t="shared" si="35"/>
        <v>0</v>
      </c>
      <c r="K63" s="18">
        <f t="shared" si="36"/>
        <v>0</v>
      </c>
      <c r="L63" s="18">
        <f t="shared" si="37"/>
        <v>100</v>
      </c>
      <c r="M63">
        <v>0</v>
      </c>
      <c r="N63" s="21">
        <v>0</v>
      </c>
      <c r="O63" s="16">
        <f t="shared" si="10"/>
        <v>0</v>
      </c>
      <c r="P63" s="21">
        <v>1.6110196158698801E-2</v>
      </c>
      <c r="Q63" s="16">
        <f t="shared" si="5"/>
        <v>1.6110196158698801E-2</v>
      </c>
      <c r="R63" s="18">
        <f t="shared" si="38"/>
        <v>0</v>
      </c>
      <c r="S63" s="18">
        <f t="shared" si="39"/>
        <v>0</v>
      </c>
      <c r="T63" s="18">
        <f t="shared" si="40"/>
        <v>0</v>
      </c>
      <c r="U63" s="18">
        <f t="shared" si="41"/>
        <v>2.7167019977828311</v>
      </c>
      <c r="V63" s="18">
        <f t="shared" si="42"/>
        <v>2.7167019977828311</v>
      </c>
      <c r="X63" s="11">
        <f t="shared" si="43"/>
        <v>100</v>
      </c>
      <c r="Y63" s="11">
        <f t="shared" si="44"/>
        <v>2.7167019977828311</v>
      </c>
      <c r="AA63" s="7">
        <v>0</v>
      </c>
      <c r="AB63" s="25">
        <f t="shared" si="45"/>
        <v>0</v>
      </c>
      <c r="AC63" s="7">
        <v>0</v>
      </c>
      <c r="AD63" s="25">
        <f t="shared" si="46"/>
        <v>0</v>
      </c>
      <c r="AE63" s="7">
        <v>0</v>
      </c>
      <c r="AF63" s="25">
        <f t="shared" si="47"/>
        <v>0</v>
      </c>
      <c r="AH63" s="7">
        <v>0</v>
      </c>
      <c r="AI63" s="25">
        <f t="shared" si="48"/>
        <v>0</v>
      </c>
    </row>
    <row r="64" spans="1:35" ht="14.4" x14ac:dyDescent="0.3">
      <c r="A64" t="s">
        <v>133</v>
      </c>
      <c r="B64" t="s">
        <v>570</v>
      </c>
      <c r="C64" s="7" t="s">
        <v>944</v>
      </c>
      <c r="D64" s="20">
        <v>34.684871894589897</v>
      </c>
      <c r="E64" s="24">
        <v>6.0015964586818803E-3</v>
      </c>
      <c r="F64" s="24">
        <v>0.31157559164016502</v>
      </c>
      <c r="G64" s="24">
        <v>1.5957197339092699</v>
      </c>
      <c r="H64" s="16">
        <f t="shared" si="33"/>
        <v>32.771574972581782</v>
      </c>
      <c r="I64" s="18">
        <f t="shared" si="34"/>
        <v>1.730321068193999E-2</v>
      </c>
      <c r="J64" s="18">
        <f t="shared" si="35"/>
        <v>0.89830400004667221</v>
      </c>
      <c r="K64" s="18">
        <f t="shared" si="36"/>
        <v>4.6006216737913581</v>
      </c>
      <c r="L64" s="18">
        <f t="shared" si="37"/>
        <v>94.483771115480025</v>
      </c>
      <c r="M64">
        <v>2.2905562952758398</v>
      </c>
      <c r="N64" s="21">
        <v>1.01548082455666</v>
      </c>
      <c r="O64" s="16">
        <f t="shared" si="10"/>
        <v>3.3060371198324998</v>
      </c>
      <c r="P64" s="21">
        <v>2.6437525654351202</v>
      </c>
      <c r="Q64" s="16">
        <f t="shared" si="5"/>
        <v>5.9497896852676195</v>
      </c>
      <c r="R64" s="18">
        <f t="shared" si="38"/>
        <v>6.6039058821869778</v>
      </c>
      <c r="S64" s="18">
        <f t="shared" si="39"/>
        <v>2.9277341073733458</v>
      </c>
      <c r="T64" s="18">
        <f t="shared" si="40"/>
        <v>9.5316399895603219</v>
      </c>
      <c r="U64" s="18">
        <f t="shared" si="41"/>
        <v>7.6222065154794167</v>
      </c>
      <c r="V64" s="18">
        <f t="shared" si="42"/>
        <v>17.153846505039738</v>
      </c>
      <c r="X64" s="11">
        <f t="shared" si="43"/>
        <v>100</v>
      </c>
      <c r="Y64" s="11">
        <f t="shared" si="44"/>
        <v>17.153846505039741</v>
      </c>
      <c r="AA64" s="7">
        <v>0</v>
      </c>
      <c r="AB64" s="25">
        <f t="shared" si="45"/>
        <v>0</v>
      </c>
      <c r="AC64" s="7">
        <v>0</v>
      </c>
      <c r="AD64" s="25">
        <f t="shared" si="46"/>
        <v>0</v>
      </c>
      <c r="AE64" s="7">
        <v>0</v>
      </c>
      <c r="AF64" s="25">
        <f t="shared" si="47"/>
        <v>0</v>
      </c>
      <c r="AH64" s="7">
        <v>0</v>
      </c>
      <c r="AI64" s="25">
        <f t="shared" si="48"/>
        <v>0</v>
      </c>
    </row>
    <row r="65" spans="1:35" ht="14.4" x14ac:dyDescent="0.3">
      <c r="A65" t="s">
        <v>134</v>
      </c>
      <c r="B65" t="s">
        <v>571</v>
      </c>
      <c r="C65" s="7" t="s">
        <v>941</v>
      </c>
      <c r="D65" s="20">
        <v>2.09802216225774</v>
      </c>
      <c r="E65" s="24">
        <v>1.7194989988999401E-2</v>
      </c>
      <c r="F65" s="24">
        <v>0</v>
      </c>
      <c r="G65" s="24">
        <v>2.43871429539285E-4</v>
      </c>
      <c r="H65" s="16">
        <f t="shared" si="33"/>
        <v>2.080583300839201</v>
      </c>
      <c r="I65" s="18">
        <f t="shared" si="34"/>
        <v>0.81958095097028871</v>
      </c>
      <c r="J65" s="18">
        <f t="shared" si="35"/>
        <v>0</v>
      </c>
      <c r="K65" s="18">
        <f t="shared" si="36"/>
        <v>1.162387289926662E-2</v>
      </c>
      <c r="L65" s="18">
        <f t="shared" si="37"/>
        <v>99.16879517613043</v>
      </c>
      <c r="M65">
        <v>5.8474405624153597E-3</v>
      </c>
      <c r="N65" s="21">
        <v>3.2109622041520199E-3</v>
      </c>
      <c r="O65" s="16">
        <f t="shared" si="10"/>
        <v>9.0584027665673791E-3</v>
      </c>
      <c r="P65" s="21">
        <v>7.8653675055460906E-2</v>
      </c>
      <c r="Q65" s="16">
        <f t="shared" si="5"/>
        <v>8.7712077822028278E-2</v>
      </c>
      <c r="R65" s="18">
        <f t="shared" si="38"/>
        <v>0.27871204926275739</v>
      </c>
      <c r="S65" s="18">
        <f t="shared" si="39"/>
        <v>0.1530471060752101</v>
      </c>
      <c r="T65" s="18">
        <f t="shared" si="40"/>
        <v>0.43175915533796744</v>
      </c>
      <c r="U65" s="18">
        <f t="shared" si="41"/>
        <v>3.7489439563793505</v>
      </c>
      <c r="V65" s="18">
        <f t="shared" si="42"/>
        <v>4.1807031117173175</v>
      </c>
      <c r="X65" s="11">
        <f t="shared" si="43"/>
        <v>99.999999999999986</v>
      </c>
      <c r="Y65" s="11">
        <f t="shared" si="44"/>
        <v>4.1807031117173183</v>
      </c>
      <c r="AA65" s="7">
        <v>0</v>
      </c>
      <c r="AB65" s="25">
        <f t="shared" si="45"/>
        <v>0</v>
      </c>
      <c r="AC65" s="7">
        <v>5.5549543781671597E-4</v>
      </c>
      <c r="AD65" s="25">
        <f t="shared" si="46"/>
        <v>2.6477100566894483E-2</v>
      </c>
      <c r="AE65" s="7">
        <v>3.09275540103786E-2</v>
      </c>
      <c r="AF65" s="25">
        <f t="shared" si="47"/>
        <v>1.4741290424261582</v>
      </c>
      <c r="AH65" s="7">
        <v>0</v>
      </c>
      <c r="AI65" s="25">
        <f t="shared" si="48"/>
        <v>0</v>
      </c>
    </row>
    <row r="66" spans="1:35" ht="14.4" x14ac:dyDescent="0.3">
      <c r="A66" t="s">
        <v>135</v>
      </c>
      <c r="B66" t="s">
        <v>572</v>
      </c>
      <c r="C66" s="7" t="s">
        <v>941</v>
      </c>
      <c r="D66" s="20">
        <v>2.1245626040647498</v>
      </c>
      <c r="E66" s="24">
        <v>0</v>
      </c>
      <c r="F66" s="24">
        <v>0</v>
      </c>
      <c r="G66" s="24">
        <v>8.0435204394161699E-4</v>
      </c>
      <c r="H66" s="16">
        <f t="shared" si="33"/>
        <v>2.1237582520208083</v>
      </c>
      <c r="I66" s="18">
        <f t="shared" si="34"/>
        <v>0</v>
      </c>
      <c r="J66" s="18">
        <f t="shared" si="35"/>
        <v>0</v>
      </c>
      <c r="K66" s="18">
        <f t="shared" si="36"/>
        <v>3.7859653671900126E-2</v>
      </c>
      <c r="L66" s="18">
        <f t="shared" si="37"/>
        <v>99.962140346328098</v>
      </c>
      <c r="M66">
        <v>3.6858301458338197E-2</v>
      </c>
      <c r="N66" s="21">
        <v>0.11261107345343099</v>
      </c>
      <c r="O66" s="16">
        <f t="shared" ref="O66:O129" si="49">M66+N66</f>
        <v>0.1494693749117692</v>
      </c>
      <c r="P66" s="21">
        <v>0.234515239901187</v>
      </c>
      <c r="Q66" s="16">
        <f t="shared" ref="Q66:Q129" si="50">O66+P66</f>
        <v>0.3839846148129562</v>
      </c>
      <c r="R66" s="18">
        <f t="shared" si="38"/>
        <v>1.7348653971325796</v>
      </c>
      <c r="S66" s="18">
        <f t="shared" si="39"/>
        <v>5.3004356396926857</v>
      </c>
      <c r="T66" s="18">
        <f t="shared" si="40"/>
        <v>7.035301036825266</v>
      </c>
      <c r="U66" s="18">
        <f t="shared" si="41"/>
        <v>11.03828333665049</v>
      </c>
      <c r="V66" s="18">
        <f t="shared" si="42"/>
        <v>18.073584373475754</v>
      </c>
      <c r="X66" s="11">
        <f t="shared" si="43"/>
        <v>100</v>
      </c>
      <c r="Y66" s="11">
        <f t="shared" si="44"/>
        <v>18.073584373475754</v>
      </c>
      <c r="AA66" s="7">
        <v>0</v>
      </c>
      <c r="AB66" s="25">
        <f t="shared" si="45"/>
        <v>0</v>
      </c>
      <c r="AC66" s="7">
        <v>0</v>
      </c>
      <c r="AD66" s="25">
        <f t="shared" si="46"/>
        <v>0</v>
      </c>
      <c r="AE66" s="7">
        <v>0</v>
      </c>
      <c r="AF66" s="25">
        <f t="shared" si="47"/>
        <v>0</v>
      </c>
      <c r="AH66" s="7">
        <v>0</v>
      </c>
      <c r="AI66" s="25">
        <f t="shared" si="48"/>
        <v>0</v>
      </c>
    </row>
    <row r="67" spans="1:35" ht="14.4" x14ac:dyDescent="0.3">
      <c r="A67" t="s">
        <v>136</v>
      </c>
      <c r="B67" t="s">
        <v>573</v>
      </c>
      <c r="C67" s="7" t="s">
        <v>944</v>
      </c>
      <c r="D67" s="20">
        <v>1.3530869082674299</v>
      </c>
      <c r="E67" s="24">
        <v>0</v>
      </c>
      <c r="F67" s="24">
        <v>0</v>
      </c>
      <c r="G67" s="24">
        <v>0</v>
      </c>
      <c r="H67" s="16">
        <f t="shared" si="33"/>
        <v>1.3530869082674299</v>
      </c>
      <c r="I67" s="18">
        <f t="shared" si="34"/>
        <v>0</v>
      </c>
      <c r="J67" s="18">
        <f t="shared" si="35"/>
        <v>0</v>
      </c>
      <c r="K67" s="18">
        <f t="shared" si="36"/>
        <v>0</v>
      </c>
      <c r="L67" s="18">
        <f t="shared" si="37"/>
        <v>100</v>
      </c>
      <c r="M67">
        <v>0.13693693836451201</v>
      </c>
      <c r="N67" s="21">
        <v>2.8441651922982401E-2</v>
      </c>
      <c r="O67" s="16">
        <f t="shared" si="49"/>
        <v>0.16537859028749441</v>
      </c>
      <c r="P67" s="21">
        <v>4.7245075854941303E-2</v>
      </c>
      <c r="Q67" s="16">
        <f t="shared" si="50"/>
        <v>0.21262366614243572</v>
      </c>
      <c r="R67" s="18">
        <f t="shared" si="38"/>
        <v>10.120335769108426</v>
      </c>
      <c r="S67" s="18">
        <f t="shared" si="39"/>
        <v>2.1019826405238611</v>
      </c>
      <c r="T67" s="18">
        <f t="shared" si="40"/>
        <v>12.222318409632285</v>
      </c>
      <c r="U67" s="18">
        <f t="shared" si="41"/>
        <v>3.49165124326246</v>
      </c>
      <c r="V67" s="18">
        <f t="shared" si="42"/>
        <v>15.713969652894747</v>
      </c>
      <c r="X67" s="11">
        <f t="shared" si="43"/>
        <v>100</v>
      </c>
      <c r="Y67" s="11">
        <f t="shared" si="44"/>
        <v>15.713969652894747</v>
      </c>
      <c r="AA67" s="7">
        <v>0</v>
      </c>
      <c r="AB67" s="25">
        <f t="shared" si="45"/>
        <v>0</v>
      </c>
      <c r="AC67" s="7">
        <v>0</v>
      </c>
      <c r="AD67" s="25">
        <f t="shared" si="46"/>
        <v>0</v>
      </c>
      <c r="AE67" s="7">
        <v>0</v>
      </c>
      <c r="AF67" s="25">
        <f t="shared" si="47"/>
        <v>0</v>
      </c>
      <c r="AH67" s="7">
        <v>0</v>
      </c>
      <c r="AI67" s="25">
        <f t="shared" si="48"/>
        <v>0</v>
      </c>
    </row>
    <row r="68" spans="1:35" ht="14.4" x14ac:dyDescent="0.3">
      <c r="A68" t="s">
        <v>137</v>
      </c>
      <c r="B68" t="s">
        <v>574</v>
      </c>
      <c r="C68" s="7" t="s">
        <v>941</v>
      </c>
      <c r="D68" s="20">
        <v>0.568640733094535</v>
      </c>
      <c r="E68" s="24">
        <v>0</v>
      </c>
      <c r="F68" s="24">
        <v>0</v>
      </c>
      <c r="G68" s="24">
        <v>0</v>
      </c>
      <c r="H68" s="16">
        <f t="shared" si="33"/>
        <v>0.568640733094535</v>
      </c>
      <c r="I68" s="18">
        <f t="shared" si="34"/>
        <v>0</v>
      </c>
      <c r="J68" s="18">
        <f t="shared" si="35"/>
        <v>0</v>
      </c>
      <c r="K68" s="18">
        <f t="shared" si="36"/>
        <v>0</v>
      </c>
      <c r="L68" s="18">
        <f t="shared" si="37"/>
        <v>100</v>
      </c>
      <c r="M68">
        <v>4.9635370530510703E-2</v>
      </c>
      <c r="N68" s="21">
        <v>1.8918928828213E-2</v>
      </c>
      <c r="O68" s="16">
        <f t="shared" si="49"/>
        <v>6.8554299358723703E-2</v>
      </c>
      <c r="P68" s="21">
        <v>3.1553509090050197E-2</v>
      </c>
      <c r="Q68" s="16">
        <f t="shared" si="50"/>
        <v>0.1001078084487739</v>
      </c>
      <c r="R68" s="18">
        <f t="shared" si="38"/>
        <v>8.7287750668855004</v>
      </c>
      <c r="S68" s="18">
        <f t="shared" si="39"/>
        <v>3.3270442525734043</v>
      </c>
      <c r="T68" s="18">
        <f t="shared" si="40"/>
        <v>12.055819319458907</v>
      </c>
      <c r="U68" s="18">
        <f t="shared" si="41"/>
        <v>5.5489357785427078</v>
      </c>
      <c r="V68" s="18">
        <f t="shared" si="42"/>
        <v>17.604755098001615</v>
      </c>
      <c r="X68" s="11">
        <f t="shared" si="43"/>
        <v>100</v>
      </c>
      <c r="Y68" s="11">
        <f t="shared" si="44"/>
        <v>17.604755098001611</v>
      </c>
      <c r="AA68" s="7">
        <v>0</v>
      </c>
      <c r="AB68" s="25">
        <f t="shared" si="45"/>
        <v>0</v>
      </c>
      <c r="AC68" s="7">
        <v>0</v>
      </c>
      <c r="AD68" s="25">
        <f t="shared" si="46"/>
        <v>0</v>
      </c>
      <c r="AE68" s="7">
        <v>0</v>
      </c>
      <c r="AF68" s="25">
        <f t="shared" si="47"/>
        <v>0</v>
      </c>
      <c r="AH68" s="7">
        <v>0</v>
      </c>
      <c r="AI68" s="25">
        <f t="shared" si="48"/>
        <v>0</v>
      </c>
    </row>
    <row r="69" spans="1:35" ht="14.4" x14ac:dyDescent="0.3">
      <c r="A69" t="s">
        <v>138</v>
      </c>
      <c r="B69" t="s">
        <v>575</v>
      </c>
      <c r="C69" s="7" t="s">
        <v>944</v>
      </c>
      <c r="D69" s="20">
        <v>3.85049455764584</v>
      </c>
      <c r="E69" s="24">
        <v>0</v>
      </c>
      <c r="F69" s="24">
        <v>0</v>
      </c>
      <c r="G69" s="24">
        <v>0</v>
      </c>
      <c r="H69" s="16">
        <f t="shared" si="33"/>
        <v>3.85049455764584</v>
      </c>
      <c r="I69" s="18">
        <f t="shared" si="34"/>
        <v>0</v>
      </c>
      <c r="J69" s="18">
        <f t="shared" si="35"/>
        <v>0</v>
      </c>
      <c r="K69" s="18">
        <f t="shared" si="36"/>
        <v>0</v>
      </c>
      <c r="L69" s="18">
        <f t="shared" si="37"/>
        <v>100</v>
      </c>
      <c r="M69">
        <v>4.0275165233282298E-2</v>
      </c>
      <c r="N69" s="21">
        <v>2.12381913890771E-2</v>
      </c>
      <c r="O69" s="16">
        <f t="shared" si="49"/>
        <v>6.1513356622359398E-2</v>
      </c>
      <c r="P69" s="21">
        <v>7.1665227567746403E-2</v>
      </c>
      <c r="Q69" s="16">
        <f t="shared" si="50"/>
        <v>0.13317858419010581</v>
      </c>
      <c r="R69" s="18">
        <f t="shared" si="38"/>
        <v>1.0459738257078903</v>
      </c>
      <c r="S69" s="18">
        <f t="shared" si="39"/>
        <v>0.55157048195029657</v>
      </c>
      <c r="T69" s="18">
        <f t="shared" si="40"/>
        <v>1.5975443076581868</v>
      </c>
      <c r="U69" s="18">
        <f t="shared" si="41"/>
        <v>1.8611953995738646</v>
      </c>
      <c r="V69" s="18">
        <f t="shared" si="42"/>
        <v>3.4587397072320516</v>
      </c>
      <c r="X69" s="11">
        <f t="shared" si="43"/>
        <v>100</v>
      </c>
      <c r="Y69" s="11">
        <f t="shared" si="44"/>
        <v>3.4587397072320516</v>
      </c>
      <c r="AA69" s="7">
        <v>0</v>
      </c>
      <c r="AB69" s="25">
        <f t="shared" si="45"/>
        <v>0</v>
      </c>
      <c r="AC69" s="7">
        <v>0</v>
      </c>
      <c r="AD69" s="25">
        <f t="shared" si="46"/>
        <v>0</v>
      </c>
      <c r="AE69" s="7">
        <v>0</v>
      </c>
      <c r="AF69" s="25">
        <f t="shared" si="47"/>
        <v>0</v>
      </c>
      <c r="AH69" s="7">
        <v>0</v>
      </c>
      <c r="AI69" s="25">
        <f t="shared" si="48"/>
        <v>0</v>
      </c>
    </row>
    <row r="70" spans="1:35" ht="14.4" x14ac:dyDescent="0.3">
      <c r="A70" t="s">
        <v>139</v>
      </c>
      <c r="B70" t="s">
        <v>576</v>
      </c>
      <c r="C70" s="7" t="s">
        <v>941</v>
      </c>
      <c r="D70" s="20">
        <v>1.51847174757369</v>
      </c>
      <c r="E70" s="24">
        <v>0</v>
      </c>
      <c r="F70" s="24">
        <v>0</v>
      </c>
      <c r="G70" s="24">
        <v>0</v>
      </c>
      <c r="H70" s="16">
        <f t="shared" si="33"/>
        <v>1.51847174757369</v>
      </c>
      <c r="I70" s="18">
        <f t="shared" si="34"/>
        <v>0</v>
      </c>
      <c r="J70" s="18">
        <f t="shared" si="35"/>
        <v>0</v>
      </c>
      <c r="K70" s="18">
        <f t="shared" si="36"/>
        <v>0</v>
      </c>
      <c r="L70" s="18">
        <f t="shared" si="37"/>
        <v>100</v>
      </c>
      <c r="M70">
        <v>0.14631378586166099</v>
      </c>
      <c r="N70" s="21">
        <v>9.5535944953633906E-2</v>
      </c>
      <c r="O70" s="16">
        <f t="shared" si="49"/>
        <v>0.2418497308152949</v>
      </c>
      <c r="P70" s="21">
        <v>5.6768688211103202E-2</v>
      </c>
      <c r="Q70" s="16">
        <f t="shared" si="50"/>
        <v>0.29861841902639807</v>
      </c>
      <c r="R70" s="18">
        <f t="shared" si="38"/>
        <v>9.6355948732961547</v>
      </c>
      <c r="S70" s="18">
        <f t="shared" si="39"/>
        <v>6.2915852801533694</v>
      </c>
      <c r="T70" s="18">
        <f t="shared" si="40"/>
        <v>15.927180153449525</v>
      </c>
      <c r="U70" s="18">
        <f t="shared" si="41"/>
        <v>3.7385409574996564</v>
      </c>
      <c r="V70" s="18">
        <f t="shared" si="42"/>
        <v>19.665721110949178</v>
      </c>
      <c r="X70" s="11">
        <f t="shared" si="43"/>
        <v>100</v>
      </c>
      <c r="Y70" s="11">
        <f t="shared" si="44"/>
        <v>19.665721110949178</v>
      </c>
      <c r="AA70" s="7">
        <v>0</v>
      </c>
      <c r="AB70" s="25">
        <f t="shared" si="45"/>
        <v>0</v>
      </c>
      <c r="AC70" s="7">
        <v>0</v>
      </c>
      <c r="AD70" s="25">
        <f t="shared" si="46"/>
        <v>0</v>
      </c>
      <c r="AE70" s="7">
        <v>0</v>
      </c>
      <c r="AF70" s="25">
        <f t="shared" si="47"/>
        <v>0</v>
      </c>
      <c r="AH70" s="7">
        <v>0</v>
      </c>
      <c r="AI70" s="25">
        <f t="shared" si="48"/>
        <v>0</v>
      </c>
    </row>
    <row r="71" spans="1:35" ht="14.4" x14ac:dyDescent="0.3">
      <c r="A71" t="s">
        <v>140</v>
      </c>
      <c r="B71" t="s">
        <v>577</v>
      </c>
      <c r="C71" s="7" t="s">
        <v>941</v>
      </c>
      <c r="D71" s="20">
        <v>0.49912026457101999</v>
      </c>
      <c r="E71" s="24">
        <v>0</v>
      </c>
      <c r="F71" s="24">
        <v>0</v>
      </c>
      <c r="G71" s="24">
        <v>0</v>
      </c>
      <c r="H71" s="16">
        <f t="shared" si="33"/>
        <v>0.49912026457101999</v>
      </c>
      <c r="I71" s="18">
        <f t="shared" si="34"/>
        <v>0</v>
      </c>
      <c r="J71" s="18">
        <f t="shared" si="35"/>
        <v>0</v>
      </c>
      <c r="K71" s="18">
        <f t="shared" si="36"/>
        <v>0</v>
      </c>
      <c r="L71" s="18">
        <f t="shared" si="37"/>
        <v>100</v>
      </c>
      <c r="M71">
        <v>0</v>
      </c>
      <c r="N71" s="21">
        <v>0</v>
      </c>
      <c r="O71" s="16">
        <f t="shared" si="49"/>
        <v>0</v>
      </c>
      <c r="P71" s="21">
        <v>1.1457624718689399E-2</v>
      </c>
      <c r="Q71" s="16">
        <f t="shared" si="50"/>
        <v>1.1457624718689399E-2</v>
      </c>
      <c r="R71" s="18">
        <f t="shared" si="38"/>
        <v>0</v>
      </c>
      <c r="S71" s="18">
        <f t="shared" si="39"/>
        <v>0</v>
      </c>
      <c r="T71" s="18">
        <f t="shared" si="40"/>
        <v>0</v>
      </c>
      <c r="U71" s="18">
        <f t="shared" si="41"/>
        <v>2.2955639215604497</v>
      </c>
      <c r="V71" s="18">
        <f t="shared" si="42"/>
        <v>2.2955639215604497</v>
      </c>
      <c r="X71" s="11">
        <f t="shared" si="43"/>
        <v>100</v>
      </c>
      <c r="Y71" s="11">
        <f t="shared" si="44"/>
        <v>2.2955639215604497</v>
      </c>
      <c r="AA71" s="7">
        <v>0</v>
      </c>
      <c r="AB71" s="25">
        <f t="shared" si="45"/>
        <v>0</v>
      </c>
      <c r="AC71" s="7">
        <v>0</v>
      </c>
      <c r="AD71" s="25">
        <f t="shared" si="46"/>
        <v>0</v>
      </c>
      <c r="AE71" s="7">
        <v>0</v>
      </c>
      <c r="AF71" s="25">
        <f t="shared" si="47"/>
        <v>0</v>
      </c>
      <c r="AH71" s="7">
        <v>0.48842504812159498</v>
      </c>
      <c r="AI71" s="25">
        <f t="shared" si="48"/>
        <v>97.857186492193975</v>
      </c>
    </row>
    <row r="72" spans="1:35" ht="14.4" x14ac:dyDescent="0.3">
      <c r="A72" t="s">
        <v>141</v>
      </c>
      <c r="B72" t="s">
        <v>578</v>
      </c>
      <c r="C72" s="7" t="s">
        <v>943</v>
      </c>
      <c r="D72" s="20">
        <v>9.2385854744447595</v>
      </c>
      <c r="E72" s="24">
        <v>0.72424122634669497</v>
      </c>
      <c r="F72" s="24">
        <v>4.5669813536232597E-2</v>
      </c>
      <c r="G72" s="24">
        <v>6.3288082146639807E-2</v>
      </c>
      <c r="H72" s="16">
        <f t="shared" si="33"/>
        <v>8.4053863524151922</v>
      </c>
      <c r="I72" s="18">
        <f t="shared" si="34"/>
        <v>7.8393086079037655</v>
      </c>
      <c r="J72" s="18">
        <f t="shared" si="35"/>
        <v>0.49433772802732401</v>
      </c>
      <c r="K72" s="18">
        <f t="shared" si="36"/>
        <v>0.68504082493693041</v>
      </c>
      <c r="L72" s="18">
        <f t="shared" si="37"/>
        <v>90.981312839131974</v>
      </c>
      <c r="M72">
        <v>0.62010059828727004</v>
      </c>
      <c r="N72" s="21">
        <v>0.28360069550889799</v>
      </c>
      <c r="O72" s="16">
        <f t="shared" si="49"/>
        <v>0.90370129379616804</v>
      </c>
      <c r="P72" s="21">
        <v>0.26561503021396998</v>
      </c>
      <c r="Q72" s="16">
        <f t="shared" si="50"/>
        <v>1.1693163240101381</v>
      </c>
      <c r="R72" s="18">
        <f t="shared" si="38"/>
        <v>6.7120729683408404</v>
      </c>
      <c r="S72" s="18">
        <f t="shared" si="39"/>
        <v>3.0697415344954901</v>
      </c>
      <c r="T72" s="18">
        <f t="shared" si="40"/>
        <v>9.7818145028363297</v>
      </c>
      <c r="U72" s="18">
        <f t="shared" si="41"/>
        <v>2.8750616742000052</v>
      </c>
      <c r="V72" s="18">
        <f t="shared" si="42"/>
        <v>12.656876177036336</v>
      </c>
      <c r="X72" s="11">
        <f t="shared" si="43"/>
        <v>100</v>
      </c>
      <c r="Y72" s="11">
        <f t="shared" si="44"/>
        <v>12.656876177036334</v>
      </c>
      <c r="AA72" s="7">
        <v>1.68200976200314E-2</v>
      </c>
      <c r="AB72" s="25">
        <f t="shared" si="45"/>
        <v>0.18206356012571601</v>
      </c>
      <c r="AC72" s="7">
        <v>1.41807829598092E-2</v>
      </c>
      <c r="AD72" s="25">
        <f t="shared" si="46"/>
        <v>0.1534951751979268</v>
      </c>
      <c r="AE72" s="7">
        <v>7.1896572654950404E-3</v>
      </c>
      <c r="AF72" s="25">
        <f t="shared" si="47"/>
        <v>7.7822057125332161E-2</v>
      </c>
      <c r="AH72" s="7">
        <v>0</v>
      </c>
      <c r="AI72" s="25">
        <f t="shared" si="48"/>
        <v>0</v>
      </c>
    </row>
    <row r="73" spans="1:35" ht="14.4" x14ac:dyDescent="0.3">
      <c r="A73" t="s">
        <v>142</v>
      </c>
      <c r="B73" t="s">
        <v>579</v>
      </c>
      <c r="C73" s="7" t="s">
        <v>944</v>
      </c>
      <c r="D73" s="20">
        <v>8.1979255478909092</v>
      </c>
      <c r="E73" s="24">
        <v>0</v>
      </c>
      <c r="F73" s="24">
        <v>0</v>
      </c>
      <c r="G73" s="24">
        <v>0</v>
      </c>
      <c r="H73" s="16">
        <f t="shared" si="33"/>
        <v>8.1979255478909092</v>
      </c>
      <c r="I73" s="18">
        <f t="shared" si="34"/>
        <v>0</v>
      </c>
      <c r="J73" s="18">
        <f t="shared" si="35"/>
        <v>0</v>
      </c>
      <c r="K73" s="18">
        <f t="shared" si="36"/>
        <v>0</v>
      </c>
      <c r="L73" s="18">
        <f t="shared" si="37"/>
        <v>100</v>
      </c>
      <c r="M73">
        <v>0.54750896681991901</v>
      </c>
      <c r="N73" s="21">
        <v>0.361243285572587</v>
      </c>
      <c r="O73" s="16">
        <f t="shared" si="49"/>
        <v>0.90875225239250601</v>
      </c>
      <c r="P73" s="21">
        <v>0.67354214877605501</v>
      </c>
      <c r="Q73" s="16">
        <f t="shared" si="50"/>
        <v>1.5822944011685611</v>
      </c>
      <c r="R73" s="18">
        <f t="shared" si="38"/>
        <v>6.6786281922355011</v>
      </c>
      <c r="S73" s="18">
        <f t="shared" si="39"/>
        <v>4.4065206918782591</v>
      </c>
      <c r="T73" s="18">
        <f t="shared" si="40"/>
        <v>11.08514888411376</v>
      </c>
      <c r="U73" s="18">
        <f t="shared" si="41"/>
        <v>8.2160071452385672</v>
      </c>
      <c r="V73" s="18">
        <f t="shared" si="42"/>
        <v>19.301156029352327</v>
      </c>
      <c r="X73" s="11">
        <f t="shared" si="43"/>
        <v>100</v>
      </c>
      <c r="Y73" s="11">
        <f t="shared" si="44"/>
        <v>19.301156029352327</v>
      </c>
      <c r="AA73" s="7">
        <v>0</v>
      </c>
      <c r="AB73" s="25">
        <f t="shared" si="45"/>
        <v>0</v>
      </c>
      <c r="AC73" s="7">
        <v>0</v>
      </c>
      <c r="AD73" s="25">
        <f t="shared" si="46"/>
        <v>0</v>
      </c>
      <c r="AE73" s="7">
        <v>0</v>
      </c>
      <c r="AF73" s="25">
        <f t="shared" si="47"/>
        <v>0</v>
      </c>
      <c r="AH73" s="7">
        <v>0</v>
      </c>
      <c r="AI73" s="25">
        <f t="shared" si="48"/>
        <v>0</v>
      </c>
    </row>
    <row r="74" spans="1:35" ht="14.4" x14ac:dyDescent="0.3">
      <c r="A74" t="s">
        <v>143</v>
      </c>
      <c r="B74" t="s">
        <v>580</v>
      </c>
      <c r="C74" s="7" t="s">
        <v>945</v>
      </c>
      <c r="D74" s="20">
        <v>5.8083457577819102</v>
      </c>
      <c r="E74" s="24">
        <v>0</v>
      </c>
      <c r="F74" s="24">
        <v>1.1785979817365799</v>
      </c>
      <c r="G74" s="24">
        <v>2.4770417791804702</v>
      </c>
      <c r="H74" s="16">
        <f t="shared" si="33"/>
        <v>2.1527059968648601</v>
      </c>
      <c r="I74" s="18">
        <f t="shared" si="34"/>
        <v>0</v>
      </c>
      <c r="J74" s="18">
        <f t="shared" si="35"/>
        <v>20.291456998019047</v>
      </c>
      <c r="K74" s="18">
        <f t="shared" si="36"/>
        <v>42.64625217708118</v>
      </c>
      <c r="L74" s="18">
        <f t="shared" si="37"/>
        <v>37.062290824899776</v>
      </c>
      <c r="M74">
        <v>0</v>
      </c>
      <c r="N74" s="21">
        <v>0</v>
      </c>
      <c r="O74" s="16">
        <f t="shared" si="49"/>
        <v>0</v>
      </c>
      <c r="P74" s="21">
        <v>4.6724023623412297E-2</v>
      </c>
      <c r="Q74" s="16">
        <f t="shared" si="50"/>
        <v>4.6724023623412297E-2</v>
      </c>
      <c r="R74" s="18">
        <f t="shared" si="38"/>
        <v>0</v>
      </c>
      <c r="S74" s="18">
        <f t="shared" si="39"/>
        <v>0</v>
      </c>
      <c r="T74" s="18">
        <f t="shared" si="40"/>
        <v>0</v>
      </c>
      <c r="U74" s="18">
        <f t="shared" si="41"/>
        <v>0.80442910205220397</v>
      </c>
      <c r="V74" s="18">
        <f t="shared" si="42"/>
        <v>0.80442910205220397</v>
      </c>
      <c r="X74" s="11">
        <f t="shared" si="43"/>
        <v>100</v>
      </c>
      <c r="Y74" s="11">
        <f t="shared" si="44"/>
        <v>0.80442910205220397</v>
      </c>
      <c r="AA74" s="7">
        <v>0</v>
      </c>
      <c r="AB74" s="25">
        <f t="shared" si="45"/>
        <v>0</v>
      </c>
      <c r="AC74" s="7">
        <v>1.0655161071149799</v>
      </c>
      <c r="AD74" s="25">
        <f t="shared" si="46"/>
        <v>18.344570925162675</v>
      </c>
      <c r="AE74" s="7">
        <v>0</v>
      </c>
      <c r="AF74" s="25">
        <f t="shared" si="47"/>
        <v>0</v>
      </c>
      <c r="AH74" s="7">
        <v>5.8083457577819102</v>
      </c>
      <c r="AI74" s="25">
        <f t="shared" si="48"/>
        <v>100</v>
      </c>
    </row>
    <row r="75" spans="1:35" ht="14.4" x14ac:dyDescent="0.3">
      <c r="A75" t="s">
        <v>144</v>
      </c>
      <c r="B75" t="s">
        <v>581</v>
      </c>
      <c r="C75" s="7" t="s">
        <v>944</v>
      </c>
      <c r="D75" s="20">
        <v>4.1048648276163897</v>
      </c>
      <c r="E75" s="24">
        <v>0</v>
      </c>
      <c r="F75" s="24">
        <v>4.1048648276163897</v>
      </c>
      <c r="G75" s="24">
        <v>0</v>
      </c>
      <c r="H75" s="16">
        <f t="shared" si="33"/>
        <v>0</v>
      </c>
      <c r="I75" s="18">
        <f t="shared" si="34"/>
        <v>0</v>
      </c>
      <c r="J75" s="18">
        <f t="shared" si="35"/>
        <v>100</v>
      </c>
      <c r="K75" s="18">
        <f t="shared" si="36"/>
        <v>0</v>
      </c>
      <c r="L75" s="18">
        <f t="shared" si="37"/>
        <v>0</v>
      </c>
      <c r="M75">
        <v>0.59260296182536398</v>
      </c>
      <c r="N75" s="21">
        <v>0.169622687533654</v>
      </c>
      <c r="O75" s="16">
        <f t="shared" si="49"/>
        <v>0.76222564935901804</v>
      </c>
      <c r="P75" s="21">
        <v>0.36458127629132597</v>
      </c>
      <c r="Q75" s="16">
        <f t="shared" si="50"/>
        <v>1.1268069256503441</v>
      </c>
      <c r="R75" s="18">
        <f t="shared" si="38"/>
        <v>14.436601123586238</v>
      </c>
      <c r="S75" s="18">
        <f t="shared" si="39"/>
        <v>4.1322356437288681</v>
      </c>
      <c r="T75" s="18">
        <f t="shared" si="40"/>
        <v>18.568836767315105</v>
      </c>
      <c r="U75" s="18">
        <f t="shared" si="41"/>
        <v>8.8816877437357853</v>
      </c>
      <c r="V75" s="18">
        <f t="shared" si="42"/>
        <v>27.450524511050894</v>
      </c>
      <c r="X75" s="11">
        <f t="shared" si="43"/>
        <v>100</v>
      </c>
      <c r="Y75" s="11">
        <f t="shared" si="44"/>
        <v>27.45052451105089</v>
      </c>
      <c r="AA75" s="7">
        <v>0</v>
      </c>
      <c r="AB75" s="25">
        <f t="shared" si="45"/>
        <v>0</v>
      </c>
      <c r="AC75" s="7">
        <v>0</v>
      </c>
      <c r="AD75" s="25">
        <f t="shared" si="46"/>
        <v>0</v>
      </c>
      <c r="AE75" s="7">
        <v>0</v>
      </c>
      <c r="AF75" s="25">
        <f t="shared" si="47"/>
        <v>0</v>
      </c>
      <c r="AH75" s="7">
        <v>0</v>
      </c>
      <c r="AI75" s="25">
        <f t="shared" si="48"/>
        <v>0</v>
      </c>
    </row>
    <row r="76" spans="1:35" ht="14.4" x14ac:dyDescent="0.3">
      <c r="A76" t="s">
        <v>145</v>
      </c>
      <c r="B76" t="s">
        <v>582</v>
      </c>
      <c r="C76" s="7" t="s">
        <v>941</v>
      </c>
      <c r="D76" s="20">
        <v>5.0883126215643601</v>
      </c>
      <c r="E76" s="24">
        <v>0</v>
      </c>
      <c r="F76" s="24">
        <v>0</v>
      </c>
      <c r="G76" s="24">
        <v>0</v>
      </c>
      <c r="H76" s="16">
        <f t="shared" si="33"/>
        <v>5.0883126215643601</v>
      </c>
      <c r="I76" s="18">
        <f t="shared" si="34"/>
        <v>0</v>
      </c>
      <c r="J76" s="18">
        <f t="shared" si="35"/>
        <v>0</v>
      </c>
      <c r="K76" s="18">
        <f t="shared" si="36"/>
        <v>0</v>
      </c>
      <c r="L76" s="18">
        <f t="shared" si="37"/>
        <v>100</v>
      </c>
      <c r="M76">
        <v>0.93619061104270596</v>
      </c>
      <c r="N76" s="21">
        <v>0.44701805734144201</v>
      </c>
      <c r="O76" s="16">
        <f t="shared" si="49"/>
        <v>1.383208668384148</v>
      </c>
      <c r="P76" s="21">
        <v>0.47062199437670799</v>
      </c>
      <c r="Q76" s="16">
        <f t="shared" si="50"/>
        <v>1.8538306627608561</v>
      </c>
      <c r="R76" s="18">
        <f t="shared" si="38"/>
        <v>18.398842222765822</v>
      </c>
      <c r="S76" s="18">
        <f t="shared" si="39"/>
        <v>8.7851924712127847</v>
      </c>
      <c r="T76" s="18">
        <f t="shared" si="40"/>
        <v>27.18403469397861</v>
      </c>
      <c r="U76" s="18">
        <f t="shared" si="41"/>
        <v>9.2490778255684116</v>
      </c>
      <c r="V76" s="18">
        <f t="shared" si="42"/>
        <v>36.433112519547016</v>
      </c>
      <c r="X76" s="11">
        <f t="shared" si="43"/>
        <v>100</v>
      </c>
      <c r="Y76" s="11">
        <f t="shared" si="44"/>
        <v>36.433112519547016</v>
      </c>
      <c r="AA76" s="7">
        <v>0</v>
      </c>
      <c r="AB76" s="25">
        <f t="shared" si="45"/>
        <v>0</v>
      </c>
      <c r="AC76" s="7">
        <v>0</v>
      </c>
      <c r="AD76" s="25">
        <f t="shared" si="46"/>
        <v>0</v>
      </c>
      <c r="AE76" s="7">
        <v>0</v>
      </c>
      <c r="AF76" s="25">
        <f t="shared" si="47"/>
        <v>0</v>
      </c>
      <c r="AH76" s="7">
        <v>0</v>
      </c>
      <c r="AI76" s="25">
        <f t="shared" si="48"/>
        <v>0</v>
      </c>
    </row>
    <row r="77" spans="1:35" ht="14.4" x14ac:dyDescent="0.3">
      <c r="A77" t="s">
        <v>146</v>
      </c>
      <c r="B77" t="s">
        <v>583</v>
      </c>
      <c r="C77" s="7" t="s">
        <v>941</v>
      </c>
      <c r="D77" s="20">
        <v>0.40948982080565699</v>
      </c>
      <c r="E77" s="24">
        <v>0</v>
      </c>
      <c r="F77" s="24">
        <v>0</v>
      </c>
      <c r="G77" s="24">
        <v>4.0832411773910199E-3</v>
      </c>
      <c r="H77" s="16">
        <f t="shared" si="33"/>
        <v>0.40540657962826598</v>
      </c>
      <c r="I77" s="18">
        <f t="shared" si="34"/>
        <v>0</v>
      </c>
      <c r="J77" s="18">
        <f t="shared" si="35"/>
        <v>0</v>
      </c>
      <c r="K77" s="18">
        <f t="shared" si="36"/>
        <v>0.99715327950213384</v>
      </c>
      <c r="L77" s="18">
        <f t="shared" si="37"/>
        <v>99.002846720497871</v>
      </c>
      <c r="M77">
        <v>0.108777639686403</v>
      </c>
      <c r="N77" s="21">
        <v>3.9885647509887302E-2</v>
      </c>
      <c r="O77" s="16">
        <f t="shared" si="49"/>
        <v>0.14866328719629029</v>
      </c>
      <c r="P77" s="21">
        <v>3.4854211314624899E-2</v>
      </c>
      <c r="Q77" s="16">
        <f t="shared" si="50"/>
        <v>0.1835174985109152</v>
      </c>
      <c r="R77" s="18">
        <f t="shared" si="38"/>
        <v>26.564186497331427</v>
      </c>
      <c r="S77" s="18">
        <f t="shared" si="39"/>
        <v>9.7403269833212658</v>
      </c>
      <c r="T77" s="18">
        <f t="shared" si="40"/>
        <v>36.304513480652695</v>
      </c>
      <c r="U77" s="18">
        <f t="shared" si="41"/>
        <v>8.5116184929946375</v>
      </c>
      <c r="V77" s="18">
        <f t="shared" si="42"/>
        <v>44.81613197364733</v>
      </c>
      <c r="X77" s="11">
        <f t="shared" si="43"/>
        <v>100</v>
      </c>
      <c r="Y77" s="11">
        <f t="shared" si="44"/>
        <v>44.81613197364733</v>
      </c>
      <c r="AA77" s="7">
        <v>0</v>
      </c>
      <c r="AB77" s="25">
        <f t="shared" si="45"/>
        <v>0</v>
      </c>
      <c r="AC77" s="7">
        <v>0</v>
      </c>
      <c r="AD77" s="25">
        <f t="shared" si="46"/>
        <v>0</v>
      </c>
      <c r="AE77" s="7">
        <v>0</v>
      </c>
      <c r="AF77" s="25">
        <f t="shared" si="47"/>
        <v>0</v>
      </c>
      <c r="AH77" s="7">
        <v>0</v>
      </c>
      <c r="AI77" s="25">
        <f t="shared" si="48"/>
        <v>0</v>
      </c>
    </row>
    <row r="78" spans="1:35" ht="14.4" x14ac:dyDescent="0.3">
      <c r="A78" t="s">
        <v>147</v>
      </c>
      <c r="B78" t="s">
        <v>584</v>
      </c>
      <c r="C78" s="7" t="s">
        <v>941</v>
      </c>
      <c r="D78" s="20">
        <v>3.8071156651190101</v>
      </c>
      <c r="E78" s="24">
        <v>0</v>
      </c>
      <c r="F78" s="24">
        <v>0</v>
      </c>
      <c r="G78" s="24">
        <v>0</v>
      </c>
      <c r="H78" s="16">
        <f t="shared" si="33"/>
        <v>3.8071156651190101</v>
      </c>
      <c r="I78" s="18">
        <f t="shared" si="34"/>
        <v>0</v>
      </c>
      <c r="J78" s="18">
        <f t="shared" si="35"/>
        <v>0</v>
      </c>
      <c r="K78" s="18">
        <f t="shared" si="36"/>
        <v>0</v>
      </c>
      <c r="L78" s="18">
        <f t="shared" si="37"/>
        <v>100</v>
      </c>
      <c r="M78">
        <v>0.17060110690278801</v>
      </c>
      <c r="N78" s="21">
        <v>8.4861370077298395E-2</v>
      </c>
      <c r="O78" s="16">
        <f t="shared" si="49"/>
        <v>0.25546247698008639</v>
      </c>
      <c r="P78" s="21">
        <v>0.13140380231211399</v>
      </c>
      <c r="Q78" s="16">
        <f t="shared" si="50"/>
        <v>0.38686627929220041</v>
      </c>
      <c r="R78" s="18">
        <f t="shared" si="38"/>
        <v>4.4811117367891962</v>
      </c>
      <c r="S78" s="18">
        <f t="shared" si="39"/>
        <v>2.2290200125728421</v>
      </c>
      <c r="T78" s="18">
        <f t="shared" si="40"/>
        <v>6.7101317493620378</v>
      </c>
      <c r="U78" s="18">
        <f t="shared" si="41"/>
        <v>3.4515316546865753</v>
      </c>
      <c r="V78" s="18">
        <f t="shared" si="42"/>
        <v>10.161663404048614</v>
      </c>
      <c r="X78" s="11">
        <f t="shared" si="43"/>
        <v>100</v>
      </c>
      <c r="Y78" s="11">
        <f t="shared" si="44"/>
        <v>10.161663404048614</v>
      </c>
      <c r="AA78" s="7">
        <v>0</v>
      </c>
      <c r="AB78" s="25">
        <f t="shared" si="45"/>
        <v>0</v>
      </c>
      <c r="AC78" s="7">
        <v>0</v>
      </c>
      <c r="AD78" s="25">
        <f t="shared" si="46"/>
        <v>0</v>
      </c>
      <c r="AE78" s="7">
        <v>0</v>
      </c>
      <c r="AF78" s="25">
        <f t="shared" si="47"/>
        <v>0</v>
      </c>
      <c r="AH78" s="7">
        <v>0</v>
      </c>
      <c r="AI78" s="25">
        <f t="shared" si="48"/>
        <v>0</v>
      </c>
    </row>
    <row r="79" spans="1:35" ht="14.4" x14ac:dyDescent="0.3">
      <c r="A79" t="s">
        <v>148</v>
      </c>
      <c r="B79" t="s">
        <v>585</v>
      </c>
      <c r="C79" s="7" t="s">
        <v>943</v>
      </c>
      <c r="D79" s="20">
        <v>7.3570651375711504</v>
      </c>
      <c r="E79" s="24">
        <v>2.10136514434211E-2</v>
      </c>
      <c r="F79" s="24">
        <v>7.3360516207793296</v>
      </c>
      <c r="G79" s="24">
        <v>0</v>
      </c>
      <c r="H79" s="16">
        <f t="shared" si="33"/>
        <v>-1.346516000921838E-7</v>
      </c>
      <c r="I79" s="18">
        <f t="shared" si="34"/>
        <v>0.28562546410128037</v>
      </c>
      <c r="J79" s="18">
        <f t="shared" si="35"/>
        <v>99.71437636613399</v>
      </c>
      <c r="K79" s="18">
        <f t="shared" si="36"/>
        <v>0</v>
      </c>
      <c r="L79" s="18">
        <f t="shared" si="37"/>
        <v>-1.830235257868567E-6</v>
      </c>
      <c r="M79">
        <v>0.16593289675294001</v>
      </c>
      <c r="N79" s="21">
        <v>0.418510824928577</v>
      </c>
      <c r="O79" s="16">
        <f t="shared" si="49"/>
        <v>0.58444372168151704</v>
      </c>
      <c r="P79" s="21">
        <v>0.99278231194085298</v>
      </c>
      <c r="Q79" s="16">
        <f t="shared" si="50"/>
        <v>1.57722603362237</v>
      </c>
      <c r="R79" s="18">
        <f t="shared" si="38"/>
        <v>2.2554224225303083</v>
      </c>
      <c r="S79" s="18">
        <f t="shared" si="39"/>
        <v>5.6885567424341641</v>
      </c>
      <c r="T79" s="18">
        <f t="shared" si="40"/>
        <v>7.9439791649644738</v>
      </c>
      <c r="U79" s="18">
        <f t="shared" si="41"/>
        <v>13.494271062939218</v>
      </c>
      <c r="V79" s="18">
        <f t="shared" si="42"/>
        <v>21.438250227903687</v>
      </c>
      <c r="X79" s="11">
        <f t="shared" si="43"/>
        <v>100.00000000000001</v>
      </c>
      <c r="Y79" s="11">
        <f t="shared" si="44"/>
        <v>21.438250227903691</v>
      </c>
      <c r="AA79" s="7">
        <v>0.42781699748857899</v>
      </c>
      <c r="AB79" s="25">
        <f t="shared" si="45"/>
        <v>5.8150497445482427</v>
      </c>
      <c r="AC79" s="7">
        <v>0</v>
      </c>
      <c r="AD79" s="25">
        <f t="shared" si="46"/>
        <v>0</v>
      </c>
      <c r="AE79" s="7">
        <v>0</v>
      </c>
      <c r="AF79" s="25">
        <f t="shared" si="47"/>
        <v>0</v>
      </c>
      <c r="AH79" s="7">
        <v>0</v>
      </c>
      <c r="AI79" s="25">
        <f t="shared" si="48"/>
        <v>0</v>
      </c>
    </row>
    <row r="80" spans="1:35" ht="14.4" x14ac:dyDescent="0.3">
      <c r="A80" t="s">
        <v>149</v>
      </c>
      <c r="B80" t="s">
        <v>586</v>
      </c>
      <c r="C80" s="7" t="s">
        <v>941</v>
      </c>
      <c r="D80" s="20">
        <v>1.58072174971132</v>
      </c>
      <c r="E80" s="24">
        <v>0</v>
      </c>
      <c r="F80" s="24">
        <v>0</v>
      </c>
      <c r="G80" s="24">
        <v>0</v>
      </c>
      <c r="H80" s="16">
        <f t="shared" si="33"/>
        <v>1.58072174971132</v>
      </c>
      <c r="I80" s="18">
        <f t="shared" si="34"/>
        <v>0</v>
      </c>
      <c r="J80" s="18">
        <f t="shared" si="35"/>
        <v>0</v>
      </c>
      <c r="K80" s="18">
        <f t="shared" si="36"/>
        <v>0</v>
      </c>
      <c r="L80" s="18">
        <f t="shared" si="37"/>
        <v>100</v>
      </c>
      <c r="M80">
        <v>0.131586292836019</v>
      </c>
      <c r="N80" s="21">
        <v>4.8189893168880303E-2</v>
      </c>
      <c r="O80" s="16">
        <f t="shared" si="49"/>
        <v>0.17977618600489931</v>
      </c>
      <c r="P80" s="21">
        <v>0.10369610851854499</v>
      </c>
      <c r="Q80" s="16">
        <f t="shared" si="50"/>
        <v>0.2834722945234443</v>
      </c>
      <c r="R80" s="18">
        <f t="shared" si="38"/>
        <v>8.3244437460324701</v>
      </c>
      <c r="S80" s="18">
        <f t="shared" si="39"/>
        <v>3.0486006267504706</v>
      </c>
      <c r="T80" s="18">
        <f t="shared" si="40"/>
        <v>11.373044372782941</v>
      </c>
      <c r="U80" s="18">
        <f t="shared" si="41"/>
        <v>6.5600481892200539</v>
      </c>
      <c r="V80" s="18">
        <f t="shared" si="42"/>
        <v>17.933092562002994</v>
      </c>
      <c r="X80" s="11">
        <f t="shared" si="43"/>
        <v>100</v>
      </c>
      <c r="Y80" s="11">
        <f t="shared" si="44"/>
        <v>17.933092562002994</v>
      </c>
      <c r="AA80" s="7">
        <v>0</v>
      </c>
      <c r="AB80" s="25">
        <f t="shared" si="45"/>
        <v>0</v>
      </c>
      <c r="AC80" s="7">
        <v>0</v>
      </c>
      <c r="AD80" s="25">
        <f t="shared" si="46"/>
        <v>0</v>
      </c>
      <c r="AE80" s="7">
        <v>0</v>
      </c>
      <c r="AF80" s="25">
        <f t="shared" si="47"/>
        <v>0</v>
      </c>
      <c r="AH80" s="7">
        <v>0</v>
      </c>
      <c r="AI80" s="25">
        <f t="shared" si="48"/>
        <v>0</v>
      </c>
    </row>
    <row r="81" spans="1:35" ht="14.4" x14ac:dyDescent="0.3">
      <c r="A81" t="s">
        <v>150</v>
      </c>
      <c r="B81" t="s">
        <v>587</v>
      </c>
      <c r="C81" s="7" t="s">
        <v>941</v>
      </c>
      <c r="D81" s="20">
        <v>0.63450108102802105</v>
      </c>
      <c r="E81" s="24">
        <v>0</v>
      </c>
      <c r="F81" s="24">
        <v>0</v>
      </c>
      <c r="G81" s="24">
        <v>0</v>
      </c>
      <c r="H81" s="16">
        <f t="shared" si="33"/>
        <v>0.63450108102802105</v>
      </c>
      <c r="I81" s="18">
        <f t="shared" si="34"/>
        <v>0</v>
      </c>
      <c r="J81" s="18">
        <f t="shared" si="35"/>
        <v>0</v>
      </c>
      <c r="K81" s="18">
        <f t="shared" si="36"/>
        <v>0</v>
      </c>
      <c r="L81" s="18">
        <f t="shared" si="37"/>
        <v>100</v>
      </c>
      <c r="M81">
        <v>6.3843730484100497E-2</v>
      </c>
      <c r="N81" s="21">
        <v>2.07400824610551E-2</v>
      </c>
      <c r="O81" s="16">
        <f t="shared" si="49"/>
        <v>8.4583812945155601E-2</v>
      </c>
      <c r="P81" s="21">
        <v>5.2624588534392003E-2</v>
      </c>
      <c r="Q81" s="16">
        <f t="shared" si="50"/>
        <v>0.1372084014795476</v>
      </c>
      <c r="R81" s="18">
        <f t="shared" si="38"/>
        <v>10.062036518623522</v>
      </c>
      <c r="S81" s="18">
        <f t="shared" si="39"/>
        <v>3.2687229511810982</v>
      </c>
      <c r="T81" s="18">
        <f t="shared" si="40"/>
        <v>13.330759469804621</v>
      </c>
      <c r="U81" s="18">
        <f t="shared" si="41"/>
        <v>8.293853250672079</v>
      </c>
      <c r="V81" s="18">
        <f t="shared" si="42"/>
        <v>21.624612720476698</v>
      </c>
      <c r="X81" s="11">
        <f t="shared" si="43"/>
        <v>100</v>
      </c>
      <c r="Y81" s="11">
        <f t="shared" si="44"/>
        <v>21.624612720476698</v>
      </c>
      <c r="AA81" s="7">
        <v>0</v>
      </c>
      <c r="AB81" s="25">
        <f t="shared" si="45"/>
        <v>0</v>
      </c>
      <c r="AC81" s="7">
        <v>0</v>
      </c>
      <c r="AD81" s="25">
        <f t="shared" si="46"/>
        <v>0</v>
      </c>
      <c r="AE81" s="7">
        <v>0</v>
      </c>
      <c r="AF81" s="25">
        <f t="shared" si="47"/>
        <v>0</v>
      </c>
      <c r="AH81" s="7">
        <v>0</v>
      </c>
      <c r="AI81" s="25">
        <f t="shared" si="48"/>
        <v>0</v>
      </c>
    </row>
    <row r="82" spans="1:35" ht="14.4" x14ac:dyDescent="0.3">
      <c r="A82" t="s">
        <v>151</v>
      </c>
      <c r="B82" t="s">
        <v>543</v>
      </c>
      <c r="C82" s="7" t="s">
        <v>941</v>
      </c>
      <c r="D82" s="20">
        <v>1.06238214269969</v>
      </c>
      <c r="E82" s="24">
        <v>0</v>
      </c>
      <c r="F82" s="24">
        <v>0</v>
      </c>
      <c r="G82" s="24">
        <v>0</v>
      </c>
      <c r="H82" s="16">
        <f t="shared" si="33"/>
        <v>1.06238214269969</v>
      </c>
      <c r="I82" s="18">
        <f t="shared" si="34"/>
        <v>0</v>
      </c>
      <c r="J82" s="18">
        <f t="shared" si="35"/>
        <v>0</v>
      </c>
      <c r="K82" s="18">
        <f t="shared" si="36"/>
        <v>0</v>
      </c>
      <c r="L82" s="18">
        <f t="shared" si="37"/>
        <v>100</v>
      </c>
      <c r="M82">
        <v>0.16700626695701701</v>
      </c>
      <c r="N82" s="21">
        <v>0.126239906362756</v>
      </c>
      <c r="O82" s="16">
        <f t="shared" si="49"/>
        <v>0.29324617331977298</v>
      </c>
      <c r="P82" s="21">
        <v>0.19092130669178201</v>
      </c>
      <c r="Q82" s="16">
        <f t="shared" si="50"/>
        <v>0.48416748001155496</v>
      </c>
      <c r="R82" s="18">
        <f t="shared" si="38"/>
        <v>15.71998062134462</v>
      </c>
      <c r="S82" s="18">
        <f t="shared" si="39"/>
        <v>11.882721036891619</v>
      </c>
      <c r="T82" s="18">
        <f t="shared" si="40"/>
        <v>27.602701658236235</v>
      </c>
      <c r="U82" s="18">
        <f t="shared" si="41"/>
        <v>17.971057590126577</v>
      </c>
      <c r="V82" s="18">
        <f t="shared" si="42"/>
        <v>45.573759248362812</v>
      </c>
      <c r="X82" s="11">
        <f t="shared" si="43"/>
        <v>100</v>
      </c>
      <c r="Y82" s="11">
        <f t="shared" si="44"/>
        <v>45.573759248362819</v>
      </c>
      <c r="AA82" s="7">
        <v>0</v>
      </c>
      <c r="AB82" s="25">
        <f t="shared" si="45"/>
        <v>0</v>
      </c>
      <c r="AC82" s="7">
        <v>0</v>
      </c>
      <c r="AD82" s="25">
        <f t="shared" si="46"/>
        <v>0</v>
      </c>
      <c r="AE82" s="7">
        <v>0</v>
      </c>
      <c r="AF82" s="25">
        <f t="shared" si="47"/>
        <v>0</v>
      </c>
      <c r="AH82" s="7">
        <v>0</v>
      </c>
      <c r="AI82" s="25">
        <f t="shared" si="48"/>
        <v>0</v>
      </c>
    </row>
    <row r="83" spans="1:35" ht="14.4" x14ac:dyDescent="0.3">
      <c r="A83" t="s">
        <v>152</v>
      </c>
      <c r="B83" t="s">
        <v>588</v>
      </c>
      <c r="C83" s="7" t="s">
        <v>941</v>
      </c>
      <c r="D83" s="20">
        <v>1.8232602931795601</v>
      </c>
      <c r="E83" s="24">
        <v>0</v>
      </c>
      <c r="F83" s="24">
        <v>0</v>
      </c>
      <c r="G83" s="24">
        <v>0</v>
      </c>
      <c r="H83" s="16">
        <f t="shared" si="33"/>
        <v>1.8232602931795601</v>
      </c>
      <c r="I83" s="18">
        <f t="shared" si="34"/>
        <v>0</v>
      </c>
      <c r="J83" s="18">
        <f t="shared" si="35"/>
        <v>0</v>
      </c>
      <c r="K83" s="18">
        <f t="shared" si="36"/>
        <v>0</v>
      </c>
      <c r="L83" s="18">
        <f t="shared" si="37"/>
        <v>100</v>
      </c>
      <c r="M83">
        <v>2.3790335322833901E-2</v>
      </c>
      <c r="N83" s="21">
        <v>3.6536625104142802E-2</v>
      </c>
      <c r="O83" s="16">
        <f t="shared" si="49"/>
        <v>6.0326960426976703E-2</v>
      </c>
      <c r="P83" s="21">
        <v>7.6235584622108193E-2</v>
      </c>
      <c r="Q83" s="16">
        <f t="shared" si="50"/>
        <v>0.13656254504908488</v>
      </c>
      <c r="R83" s="18">
        <f t="shared" si="38"/>
        <v>1.3048238593155694</v>
      </c>
      <c r="S83" s="18">
        <f t="shared" si="39"/>
        <v>2.0039171170906735</v>
      </c>
      <c r="T83" s="18">
        <f t="shared" si="40"/>
        <v>3.3087409764062428</v>
      </c>
      <c r="U83" s="18">
        <f t="shared" si="41"/>
        <v>4.1812781700610584</v>
      </c>
      <c r="V83" s="18">
        <f t="shared" si="42"/>
        <v>7.4900191464672998</v>
      </c>
      <c r="X83" s="11">
        <f t="shared" si="43"/>
        <v>100</v>
      </c>
      <c r="Y83" s="11">
        <f t="shared" si="44"/>
        <v>7.4900191464673016</v>
      </c>
      <c r="AA83" s="7">
        <v>0</v>
      </c>
      <c r="AB83" s="25">
        <f t="shared" si="45"/>
        <v>0</v>
      </c>
      <c r="AC83" s="7">
        <v>0</v>
      </c>
      <c r="AD83" s="25">
        <f t="shared" si="46"/>
        <v>0</v>
      </c>
      <c r="AE83" s="7">
        <v>0</v>
      </c>
      <c r="AF83" s="25">
        <f t="shared" si="47"/>
        <v>0</v>
      </c>
      <c r="AH83" s="7">
        <v>0</v>
      </c>
      <c r="AI83" s="25">
        <f t="shared" si="48"/>
        <v>0</v>
      </c>
    </row>
    <row r="84" spans="1:35" ht="14.4" x14ac:dyDescent="0.3">
      <c r="A84" t="s">
        <v>153</v>
      </c>
      <c r="B84" t="s">
        <v>589</v>
      </c>
      <c r="C84" s="7" t="s">
        <v>943</v>
      </c>
      <c r="D84" s="20">
        <v>16.694415794830601</v>
      </c>
      <c r="E84" s="24">
        <v>3.9896580838927297E-2</v>
      </c>
      <c r="F84" s="24">
        <v>1.41010517812059</v>
      </c>
      <c r="G84" s="24">
        <v>0.58339901126635296</v>
      </c>
      <c r="H84" s="16">
        <f t="shared" si="33"/>
        <v>14.66101502460473</v>
      </c>
      <c r="I84" s="18">
        <f t="shared" si="34"/>
        <v>0.23898159318208193</v>
      </c>
      <c r="J84" s="18">
        <f t="shared" si="35"/>
        <v>8.44656797488671</v>
      </c>
      <c r="K84" s="18">
        <f t="shared" si="36"/>
        <v>3.4945757817233805</v>
      </c>
      <c r="L84" s="18">
        <f t="shared" si="37"/>
        <v>87.819874650207822</v>
      </c>
      <c r="M84">
        <v>0.86741873608989795</v>
      </c>
      <c r="N84" s="21">
        <v>0.403925358063639</v>
      </c>
      <c r="O84" s="16">
        <f t="shared" si="49"/>
        <v>1.271344094153537</v>
      </c>
      <c r="P84" s="21">
        <v>0.95071489253400199</v>
      </c>
      <c r="Q84" s="16">
        <f t="shared" si="50"/>
        <v>2.2220589866875389</v>
      </c>
      <c r="R84" s="18">
        <f t="shared" si="38"/>
        <v>5.1958615788070448</v>
      </c>
      <c r="S84" s="18">
        <f t="shared" si="39"/>
        <v>2.4195237678740087</v>
      </c>
      <c r="T84" s="18">
        <f t="shared" si="40"/>
        <v>7.6153853466810544</v>
      </c>
      <c r="U84" s="18">
        <f t="shared" si="41"/>
        <v>5.6948077981164777</v>
      </c>
      <c r="V84" s="18">
        <f t="shared" si="42"/>
        <v>13.31019314479753</v>
      </c>
      <c r="X84" s="11">
        <f t="shared" si="43"/>
        <v>100</v>
      </c>
      <c r="Y84" s="11">
        <f t="shared" si="44"/>
        <v>13.31019314479753</v>
      </c>
      <c r="AA84" s="7">
        <v>1.15863240662189E-2</v>
      </c>
      <c r="AB84" s="25">
        <f t="shared" si="45"/>
        <v>6.9402393043346791E-2</v>
      </c>
      <c r="AC84" s="7">
        <v>3.5058886785943502</v>
      </c>
      <c r="AD84" s="25">
        <f t="shared" si="46"/>
        <v>21.000367558114512</v>
      </c>
      <c r="AE84" s="7">
        <v>7.5815941470314202E-2</v>
      </c>
      <c r="AF84" s="25">
        <f t="shared" si="47"/>
        <v>0.45413953026011544</v>
      </c>
      <c r="AH84" s="7">
        <v>0</v>
      </c>
      <c r="AI84" s="25">
        <f t="shared" si="48"/>
        <v>0</v>
      </c>
    </row>
    <row r="85" spans="1:35" ht="14.4" x14ac:dyDescent="0.3">
      <c r="A85" t="s">
        <v>154</v>
      </c>
      <c r="B85" t="s">
        <v>590</v>
      </c>
      <c r="C85" s="7" t="s">
        <v>941</v>
      </c>
      <c r="D85" s="20">
        <v>3.2454696755960502</v>
      </c>
      <c r="E85" s="24">
        <v>0</v>
      </c>
      <c r="F85" s="24">
        <v>3.1889713256933199</v>
      </c>
      <c r="G85" s="24">
        <v>3.20489062812572E-2</v>
      </c>
      <c r="H85" s="16">
        <f t="shared" si="33"/>
        <v>2.4449443621473083E-2</v>
      </c>
      <c r="I85" s="18">
        <f t="shared" si="34"/>
        <v>0</v>
      </c>
      <c r="J85" s="18">
        <f t="shared" si="35"/>
        <v>98.25916260048389</v>
      </c>
      <c r="K85" s="18">
        <f t="shared" si="36"/>
        <v>0.98749671032964514</v>
      </c>
      <c r="L85" s="18">
        <f t="shared" si="37"/>
        <v>0.75334068918646713</v>
      </c>
      <c r="M85">
        <v>0</v>
      </c>
      <c r="N85" s="21">
        <v>3.2012141474406203E-2</v>
      </c>
      <c r="O85" s="16">
        <f t="shared" si="49"/>
        <v>3.2012141474406203E-2</v>
      </c>
      <c r="P85" s="21">
        <v>0.57072414551888995</v>
      </c>
      <c r="Q85" s="16">
        <f t="shared" si="50"/>
        <v>0.60273628699329618</v>
      </c>
      <c r="R85" s="18">
        <f t="shared" si="38"/>
        <v>0</v>
      </c>
      <c r="S85" s="18">
        <f t="shared" si="39"/>
        <v>0.98636390643603788</v>
      </c>
      <c r="T85" s="18">
        <f t="shared" si="40"/>
        <v>0.98636390643603788</v>
      </c>
      <c r="U85" s="18">
        <f t="shared" si="41"/>
        <v>17.585255835554001</v>
      </c>
      <c r="V85" s="18">
        <f t="shared" si="42"/>
        <v>18.571619741990041</v>
      </c>
      <c r="X85" s="11">
        <f t="shared" si="43"/>
        <v>100.00000000000001</v>
      </c>
      <c r="Y85" s="11">
        <f t="shared" si="44"/>
        <v>18.571619741990038</v>
      </c>
      <c r="AA85" s="7">
        <v>0</v>
      </c>
      <c r="AB85" s="25">
        <f t="shared" si="45"/>
        <v>0</v>
      </c>
      <c r="AC85" s="7">
        <v>4.4416948261733299E-2</v>
      </c>
      <c r="AD85" s="25">
        <f t="shared" si="46"/>
        <v>1.3685830619747157</v>
      </c>
      <c r="AE85" s="7">
        <v>0</v>
      </c>
      <c r="AF85" s="25">
        <f t="shared" si="47"/>
        <v>0</v>
      </c>
      <c r="AH85" s="7">
        <v>3.2454696755960502</v>
      </c>
      <c r="AI85" s="25">
        <f t="shared" si="48"/>
        <v>100</v>
      </c>
    </row>
    <row r="86" spans="1:35" ht="14.4" x14ac:dyDescent="0.3">
      <c r="A86" t="s">
        <v>155</v>
      </c>
      <c r="B86" t="s">
        <v>591</v>
      </c>
      <c r="C86" s="7" t="s">
        <v>941</v>
      </c>
      <c r="D86" s="20">
        <v>3.4975423588054602</v>
      </c>
      <c r="E86" s="24">
        <v>0</v>
      </c>
      <c r="F86" s="24">
        <v>0.46361229460755099</v>
      </c>
      <c r="G86" s="24">
        <v>0.12869008721671901</v>
      </c>
      <c r="H86" s="16">
        <f t="shared" si="33"/>
        <v>2.9052399769811901</v>
      </c>
      <c r="I86" s="18">
        <f t="shared" si="34"/>
        <v>0</v>
      </c>
      <c r="J86" s="18">
        <f t="shared" si="35"/>
        <v>13.25537326060839</v>
      </c>
      <c r="K86" s="18">
        <f t="shared" si="36"/>
        <v>3.6794432780128341</v>
      </c>
      <c r="L86" s="18">
        <f t="shared" si="37"/>
        <v>83.065183461378766</v>
      </c>
      <c r="M86">
        <v>0.16270795864005499</v>
      </c>
      <c r="N86" s="21">
        <v>4.2120463476856801E-2</v>
      </c>
      <c r="O86" s="16">
        <f t="shared" si="49"/>
        <v>0.2048284221169118</v>
      </c>
      <c r="P86" s="21">
        <v>7.38834417270951E-2</v>
      </c>
      <c r="Q86" s="16">
        <f t="shared" si="50"/>
        <v>0.27871186384400692</v>
      </c>
      <c r="R86" s="18">
        <f t="shared" si="38"/>
        <v>4.652065420463579</v>
      </c>
      <c r="S86" s="18">
        <f t="shared" si="39"/>
        <v>1.2042874440337727</v>
      </c>
      <c r="T86" s="18">
        <f t="shared" si="40"/>
        <v>5.8563528644973513</v>
      </c>
      <c r="U86" s="18">
        <f t="shared" si="41"/>
        <v>2.1124387969479526</v>
      </c>
      <c r="V86" s="18">
        <f t="shared" si="42"/>
        <v>7.9687916614453043</v>
      </c>
      <c r="X86" s="11">
        <f t="shared" si="43"/>
        <v>99.999999999999986</v>
      </c>
      <c r="Y86" s="11">
        <f t="shared" si="44"/>
        <v>7.9687916614453034</v>
      </c>
      <c r="AA86" s="7">
        <v>0</v>
      </c>
      <c r="AB86" s="25">
        <f t="shared" si="45"/>
        <v>0</v>
      </c>
      <c r="AC86" s="7">
        <v>0.65023761345763298</v>
      </c>
      <c r="AD86" s="25">
        <f t="shared" si="46"/>
        <v>18.591272006201322</v>
      </c>
      <c r="AE86" s="7">
        <v>0</v>
      </c>
      <c r="AF86" s="25">
        <f t="shared" si="47"/>
        <v>0</v>
      </c>
      <c r="AH86" s="7">
        <v>0</v>
      </c>
      <c r="AI86" s="25">
        <f t="shared" si="48"/>
        <v>0</v>
      </c>
    </row>
    <row r="87" spans="1:35" ht="14.4" x14ac:dyDescent="0.3">
      <c r="A87" t="s">
        <v>156</v>
      </c>
      <c r="B87" t="s">
        <v>592</v>
      </c>
      <c r="C87" s="7" t="s">
        <v>944</v>
      </c>
      <c r="D87" s="20">
        <v>1.5463146979996001</v>
      </c>
      <c r="E87" s="24">
        <v>0</v>
      </c>
      <c r="F87" s="24">
        <v>0</v>
      </c>
      <c r="G87" s="24">
        <v>0</v>
      </c>
      <c r="H87" s="16">
        <f t="shared" si="33"/>
        <v>1.5463146979996001</v>
      </c>
      <c r="I87" s="18">
        <f t="shared" si="34"/>
        <v>0</v>
      </c>
      <c r="J87" s="18">
        <f t="shared" si="35"/>
        <v>0</v>
      </c>
      <c r="K87" s="18">
        <f t="shared" si="36"/>
        <v>0</v>
      </c>
      <c r="L87" s="18">
        <f t="shared" si="37"/>
        <v>100</v>
      </c>
      <c r="M87">
        <v>4.7221901721210401E-2</v>
      </c>
      <c r="N87" s="21">
        <v>5.9627667292510102E-2</v>
      </c>
      <c r="O87" s="16">
        <f t="shared" si="49"/>
        <v>0.1068495690137205</v>
      </c>
      <c r="P87" s="21">
        <v>7.1179224780951997E-2</v>
      </c>
      <c r="Q87" s="16">
        <f t="shared" si="50"/>
        <v>0.17802879379467251</v>
      </c>
      <c r="R87" s="18">
        <f t="shared" si="38"/>
        <v>3.0538351463838063</v>
      </c>
      <c r="S87" s="18">
        <f t="shared" si="39"/>
        <v>3.8561146298129234</v>
      </c>
      <c r="T87" s="18">
        <f t="shared" si="40"/>
        <v>6.9099497761967292</v>
      </c>
      <c r="U87" s="18">
        <f t="shared" si="41"/>
        <v>4.603152571273716</v>
      </c>
      <c r="V87" s="18">
        <f t="shared" si="42"/>
        <v>11.513102347470447</v>
      </c>
      <c r="X87" s="11">
        <f t="shared" si="43"/>
        <v>100</v>
      </c>
      <c r="Y87" s="11">
        <f t="shared" si="44"/>
        <v>11.513102347470445</v>
      </c>
      <c r="AA87" s="7">
        <v>0</v>
      </c>
      <c r="AB87" s="25">
        <f t="shared" si="45"/>
        <v>0</v>
      </c>
      <c r="AC87" s="7">
        <v>0</v>
      </c>
      <c r="AD87" s="25">
        <f t="shared" si="46"/>
        <v>0</v>
      </c>
      <c r="AE87" s="7">
        <v>0</v>
      </c>
      <c r="AF87" s="25">
        <f t="shared" si="47"/>
        <v>0</v>
      </c>
      <c r="AH87" s="7">
        <v>0</v>
      </c>
      <c r="AI87" s="25">
        <f t="shared" si="48"/>
        <v>0</v>
      </c>
    </row>
    <row r="88" spans="1:35" ht="14.4" x14ac:dyDescent="0.3">
      <c r="A88" t="s">
        <v>157</v>
      </c>
      <c r="B88" t="s">
        <v>593</v>
      </c>
      <c r="C88" s="7" t="s">
        <v>944</v>
      </c>
      <c r="D88" s="20">
        <v>3.2811523646400298</v>
      </c>
      <c r="E88" s="24">
        <v>2.9432203567326498</v>
      </c>
      <c r="F88" s="24">
        <v>4.3517738825053004E-3</v>
      </c>
      <c r="G88" s="24">
        <v>0.16206338331780801</v>
      </c>
      <c r="H88" s="16">
        <f t="shared" si="33"/>
        <v>0.17151685070706668</v>
      </c>
      <c r="I88" s="18">
        <f t="shared" si="34"/>
        <v>89.700813301169148</v>
      </c>
      <c r="J88" s="18">
        <f t="shared" si="35"/>
        <v>0.13262943621280832</v>
      </c>
      <c r="K88" s="18">
        <f t="shared" si="36"/>
        <v>4.939221508404037</v>
      </c>
      <c r="L88" s="18">
        <f t="shared" si="37"/>
        <v>5.2273357542140086</v>
      </c>
      <c r="M88">
        <v>6.1481149105356597E-2</v>
      </c>
      <c r="N88" s="21">
        <v>0.368897375475356</v>
      </c>
      <c r="O88" s="16">
        <f t="shared" si="49"/>
        <v>0.43037852458071257</v>
      </c>
      <c r="P88" s="21">
        <v>0.19582384831227301</v>
      </c>
      <c r="Q88" s="16">
        <f t="shared" si="50"/>
        <v>0.62620237289298553</v>
      </c>
      <c r="R88" s="18">
        <f t="shared" si="38"/>
        <v>1.873766965774587</v>
      </c>
      <c r="S88" s="18">
        <f t="shared" si="39"/>
        <v>11.242921220326419</v>
      </c>
      <c r="T88" s="18">
        <f t="shared" si="40"/>
        <v>13.116688186101005</v>
      </c>
      <c r="U88" s="18">
        <f t="shared" si="41"/>
        <v>5.9681424862376531</v>
      </c>
      <c r="V88" s="18">
        <f t="shared" si="42"/>
        <v>19.084830672338658</v>
      </c>
      <c r="X88" s="11">
        <f t="shared" si="43"/>
        <v>100</v>
      </c>
      <c r="Y88" s="11">
        <f t="shared" si="44"/>
        <v>19.084830672338661</v>
      </c>
      <c r="AA88" s="7">
        <v>4.3517739193106499E-3</v>
      </c>
      <c r="AB88" s="25">
        <f t="shared" si="45"/>
        <v>0.13262943733452853</v>
      </c>
      <c r="AC88" s="7">
        <v>0.118636478644912</v>
      </c>
      <c r="AD88" s="25">
        <f t="shared" si="46"/>
        <v>3.6156955075729145</v>
      </c>
      <c r="AE88" s="7">
        <v>0.13187608477344201</v>
      </c>
      <c r="AF88" s="25">
        <f t="shared" si="47"/>
        <v>4.019200272277204</v>
      </c>
      <c r="AH88" s="7">
        <v>3.2811523646400298</v>
      </c>
      <c r="AI88" s="25">
        <f t="shared" si="48"/>
        <v>100</v>
      </c>
    </row>
    <row r="89" spans="1:35" ht="14.4" x14ac:dyDescent="0.3">
      <c r="A89" t="s">
        <v>158</v>
      </c>
      <c r="B89" t="s">
        <v>594</v>
      </c>
      <c r="C89" s="7" t="s">
        <v>941</v>
      </c>
      <c r="D89" s="20">
        <v>1.8401871884010601</v>
      </c>
      <c r="E89" s="24">
        <v>0</v>
      </c>
      <c r="F89" s="24">
        <v>5.2616448561719098E-2</v>
      </c>
      <c r="G89" s="24">
        <v>1.1208373862056699E-2</v>
      </c>
      <c r="H89" s="16">
        <f t="shared" si="33"/>
        <v>1.7763623659772843</v>
      </c>
      <c r="I89" s="18">
        <f t="shared" si="34"/>
        <v>0</v>
      </c>
      <c r="J89" s="18">
        <f t="shared" si="35"/>
        <v>2.859298711205438</v>
      </c>
      <c r="K89" s="18">
        <f t="shared" si="36"/>
        <v>0.60908878904844799</v>
      </c>
      <c r="L89" s="18">
        <f t="shared" si="37"/>
        <v>96.531612499746117</v>
      </c>
      <c r="M89">
        <v>0.38720239517343202</v>
      </c>
      <c r="N89" s="21">
        <v>0.16023816294943899</v>
      </c>
      <c r="O89" s="16">
        <f t="shared" si="49"/>
        <v>0.54744055812287096</v>
      </c>
      <c r="P89" s="21">
        <v>0.29111769339976601</v>
      </c>
      <c r="Q89" s="16">
        <f t="shared" si="50"/>
        <v>0.83855825152263697</v>
      </c>
      <c r="R89" s="18">
        <f t="shared" si="38"/>
        <v>21.041467825339684</v>
      </c>
      <c r="S89" s="18">
        <f t="shared" si="39"/>
        <v>8.7077099525222774</v>
      </c>
      <c r="T89" s="18">
        <f t="shared" si="40"/>
        <v>29.749177777861956</v>
      </c>
      <c r="U89" s="18">
        <f t="shared" si="41"/>
        <v>15.820004357965257</v>
      </c>
      <c r="V89" s="18">
        <f t="shared" si="42"/>
        <v>45.569182135827212</v>
      </c>
      <c r="X89" s="11">
        <f t="shared" si="43"/>
        <v>100</v>
      </c>
      <c r="Y89" s="11">
        <f t="shared" si="44"/>
        <v>45.569182135827219</v>
      </c>
      <c r="AA89" s="7">
        <v>0</v>
      </c>
      <c r="AB89" s="25">
        <f t="shared" si="45"/>
        <v>0</v>
      </c>
      <c r="AC89" s="7">
        <v>0</v>
      </c>
      <c r="AD89" s="25">
        <f t="shared" si="46"/>
        <v>0</v>
      </c>
      <c r="AE89" s="7">
        <v>3.0151329223279E-2</v>
      </c>
      <c r="AF89" s="25">
        <f t="shared" si="47"/>
        <v>1.6384925084429867</v>
      </c>
      <c r="AH89" s="7">
        <v>0</v>
      </c>
      <c r="AI89" s="25">
        <f t="shared" si="48"/>
        <v>0</v>
      </c>
    </row>
    <row r="90" spans="1:35" ht="14.4" x14ac:dyDescent="0.3">
      <c r="A90" t="s">
        <v>159</v>
      </c>
      <c r="B90" t="s">
        <v>595</v>
      </c>
      <c r="C90" s="7" t="s">
        <v>944</v>
      </c>
      <c r="D90" s="20">
        <v>10.5562671880115</v>
      </c>
      <c r="E90" s="24">
        <v>0</v>
      </c>
      <c r="F90" s="24">
        <v>0</v>
      </c>
      <c r="G90" s="24">
        <v>0</v>
      </c>
      <c r="H90" s="16">
        <f t="shared" si="33"/>
        <v>10.5562671880115</v>
      </c>
      <c r="I90" s="18">
        <f t="shared" si="34"/>
        <v>0</v>
      </c>
      <c r="J90" s="18">
        <f t="shared" si="35"/>
        <v>0</v>
      </c>
      <c r="K90" s="18">
        <f t="shared" si="36"/>
        <v>0</v>
      </c>
      <c r="L90" s="18">
        <f t="shared" si="37"/>
        <v>100</v>
      </c>
      <c r="M90">
        <v>0.333445503135953</v>
      </c>
      <c r="N90" s="21">
        <v>0.12880318774348201</v>
      </c>
      <c r="O90" s="16">
        <f t="shared" si="49"/>
        <v>0.46224869087943499</v>
      </c>
      <c r="P90" s="21">
        <v>0.37906609510455802</v>
      </c>
      <c r="Q90" s="16">
        <f t="shared" si="50"/>
        <v>0.84131478598399301</v>
      </c>
      <c r="R90" s="18">
        <f t="shared" si="38"/>
        <v>3.1587444424923143</v>
      </c>
      <c r="S90" s="18">
        <f t="shared" si="39"/>
        <v>1.2201584655773086</v>
      </c>
      <c r="T90" s="18">
        <f t="shared" si="40"/>
        <v>4.3789029080696231</v>
      </c>
      <c r="U90" s="18">
        <f t="shared" si="41"/>
        <v>3.5909103886178095</v>
      </c>
      <c r="V90" s="18">
        <f t="shared" si="42"/>
        <v>7.9698132966874322</v>
      </c>
      <c r="X90" s="11">
        <f t="shared" si="43"/>
        <v>100</v>
      </c>
      <c r="Y90" s="11">
        <f t="shared" si="44"/>
        <v>7.9698132966874322</v>
      </c>
      <c r="AA90" s="7">
        <v>0</v>
      </c>
      <c r="AB90" s="25">
        <f t="shared" si="45"/>
        <v>0</v>
      </c>
      <c r="AC90" s="7">
        <v>0</v>
      </c>
      <c r="AD90" s="25">
        <f t="shared" si="46"/>
        <v>0</v>
      </c>
      <c r="AE90" s="7">
        <v>0</v>
      </c>
      <c r="AF90" s="25">
        <f t="shared" si="47"/>
        <v>0</v>
      </c>
      <c r="AH90" s="7">
        <v>0</v>
      </c>
      <c r="AI90" s="25">
        <f t="shared" si="48"/>
        <v>0</v>
      </c>
    </row>
    <row r="91" spans="1:35" ht="14.4" x14ac:dyDescent="0.3">
      <c r="A91" t="s">
        <v>160</v>
      </c>
      <c r="B91" t="s">
        <v>596</v>
      </c>
      <c r="C91" s="7" t="s">
        <v>941</v>
      </c>
      <c r="D91" s="20">
        <v>3.1761423413945602</v>
      </c>
      <c r="E91" s="24">
        <v>0</v>
      </c>
      <c r="F91" s="24">
        <v>0</v>
      </c>
      <c r="G91" s="24">
        <v>0</v>
      </c>
      <c r="H91" s="16">
        <f t="shared" si="33"/>
        <v>3.1761423413945602</v>
      </c>
      <c r="I91" s="18">
        <f t="shared" si="34"/>
        <v>0</v>
      </c>
      <c r="J91" s="18">
        <f t="shared" si="35"/>
        <v>0</v>
      </c>
      <c r="K91" s="18">
        <f t="shared" si="36"/>
        <v>0</v>
      </c>
      <c r="L91" s="18">
        <f t="shared" si="37"/>
        <v>100</v>
      </c>
      <c r="M91">
        <v>1.3269551204155701</v>
      </c>
      <c r="N91" s="21">
        <v>0.14269813980756399</v>
      </c>
      <c r="O91" s="16">
        <f t="shared" si="49"/>
        <v>1.469653260223134</v>
      </c>
      <c r="P91" s="21">
        <v>0.12459730571392801</v>
      </c>
      <c r="Q91" s="16">
        <f t="shared" si="50"/>
        <v>1.594250565937062</v>
      </c>
      <c r="R91" s="18">
        <f t="shared" si="38"/>
        <v>41.778830347790368</v>
      </c>
      <c r="S91" s="18">
        <f t="shared" si="39"/>
        <v>4.4928131194809424</v>
      </c>
      <c r="T91" s="18">
        <f t="shared" si="40"/>
        <v>46.271643467271311</v>
      </c>
      <c r="U91" s="18">
        <f t="shared" si="41"/>
        <v>3.9229131544281044</v>
      </c>
      <c r="V91" s="18">
        <f t="shared" si="42"/>
        <v>50.194556621699412</v>
      </c>
      <c r="X91" s="11">
        <f t="shared" si="43"/>
        <v>100</v>
      </c>
      <c r="Y91" s="11">
        <f t="shared" si="44"/>
        <v>50.194556621699412</v>
      </c>
      <c r="AA91" s="7">
        <v>0</v>
      </c>
      <c r="AB91" s="25">
        <f t="shared" si="45"/>
        <v>0</v>
      </c>
      <c r="AC91" s="7">
        <v>0</v>
      </c>
      <c r="AD91" s="25">
        <f t="shared" si="46"/>
        <v>0</v>
      </c>
      <c r="AE91" s="7">
        <v>0</v>
      </c>
      <c r="AF91" s="25">
        <f t="shared" si="47"/>
        <v>0</v>
      </c>
      <c r="AH91" s="7">
        <v>0</v>
      </c>
      <c r="AI91" s="25">
        <f t="shared" si="48"/>
        <v>0</v>
      </c>
    </row>
    <row r="92" spans="1:35" ht="14.4" x14ac:dyDescent="0.3">
      <c r="A92" t="s">
        <v>161</v>
      </c>
      <c r="B92" t="s">
        <v>597</v>
      </c>
      <c r="C92" s="7" t="s">
        <v>941</v>
      </c>
      <c r="D92" s="20">
        <v>0.429689794530347</v>
      </c>
      <c r="E92" s="24">
        <v>0</v>
      </c>
      <c r="F92" s="24">
        <v>0</v>
      </c>
      <c r="G92" s="24">
        <v>0</v>
      </c>
      <c r="H92" s="16">
        <f t="shared" si="33"/>
        <v>0.429689794530347</v>
      </c>
      <c r="I92" s="18">
        <f t="shared" si="34"/>
        <v>0</v>
      </c>
      <c r="J92" s="18">
        <f t="shared" si="35"/>
        <v>0</v>
      </c>
      <c r="K92" s="18">
        <f t="shared" si="36"/>
        <v>0</v>
      </c>
      <c r="L92" s="18">
        <f t="shared" si="37"/>
        <v>100</v>
      </c>
      <c r="M92">
        <v>0</v>
      </c>
      <c r="N92" s="21">
        <v>0</v>
      </c>
      <c r="O92" s="16">
        <f t="shared" si="49"/>
        <v>0</v>
      </c>
      <c r="P92" s="21">
        <v>0</v>
      </c>
      <c r="Q92" s="16">
        <f t="shared" si="50"/>
        <v>0</v>
      </c>
      <c r="R92" s="18">
        <f t="shared" si="38"/>
        <v>0</v>
      </c>
      <c r="S92" s="18">
        <f t="shared" si="39"/>
        <v>0</v>
      </c>
      <c r="T92" s="18">
        <f t="shared" si="40"/>
        <v>0</v>
      </c>
      <c r="U92" s="18">
        <f t="shared" si="41"/>
        <v>0</v>
      </c>
      <c r="V92" s="18">
        <f t="shared" si="42"/>
        <v>0</v>
      </c>
      <c r="X92" s="11">
        <f t="shared" si="43"/>
        <v>100</v>
      </c>
      <c r="Y92" s="11">
        <f t="shared" si="44"/>
        <v>0</v>
      </c>
      <c r="AA92" s="7">
        <v>0</v>
      </c>
      <c r="AB92" s="25">
        <f t="shared" si="45"/>
        <v>0</v>
      </c>
      <c r="AC92" s="7">
        <v>0</v>
      </c>
      <c r="AD92" s="25">
        <f t="shared" si="46"/>
        <v>0</v>
      </c>
      <c r="AE92" s="7">
        <v>0</v>
      </c>
      <c r="AF92" s="25">
        <f t="shared" si="47"/>
        <v>0</v>
      </c>
      <c r="AH92" s="7">
        <v>0</v>
      </c>
      <c r="AI92" s="25">
        <f t="shared" si="48"/>
        <v>0</v>
      </c>
    </row>
    <row r="93" spans="1:35" ht="14.4" x14ac:dyDescent="0.3">
      <c r="A93" t="s">
        <v>162</v>
      </c>
      <c r="B93" t="s">
        <v>598</v>
      </c>
      <c r="C93" t="s">
        <v>946</v>
      </c>
      <c r="D93" s="20">
        <v>6.4630081157832597</v>
      </c>
      <c r="E93" s="24">
        <v>3.54534071738331</v>
      </c>
      <c r="F93" s="24">
        <v>0.22068517187449599</v>
      </c>
      <c r="G93" s="24">
        <v>1.06429527384939</v>
      </c>
      <c r="H93" s="16">
        <f t="shared" si="33"/>
        <v>1.6326869526760637</v>
      </c>
      <c r="I93" s="18">
        <f t="shared" si="34"/>
        <v>54.855891465233697</v>
      </c>
      <c r="J93" s="18">
        <f t="shared" si="35"/>
        <v>3.4145891188897401</v>
      </c>
      <c r="K93" s="18">
        <f t="shared" si="36"/>
        <v>16.467490907991948</v>
      </c>
      <c r="L93" s="18">
        <f t="shared" si="37"/>
        <v>25.262028507884622</v>
      </c>
      <c r="M93">
        <v>0.54742907961224996</v>
      </c>
      <c r="N93" s="21">
        <v>0.23765106140513001</v>
      </c>
      <c r="O93" s="16">
        <f t="shared" si="49"/>
        <v>0.78508014101738</v>
      </c>
      <c r="P93" s="21">
        <v>0.60111193267256102</v>
      </c>
      <c r="Q93" s="16">
        <f t="shared" si="50"/>
        <v>1.3861920736899411</v>
      </c>
      <c r="R93" s="18">
        <f t="shared" si="38"/>
        <v>8.470190193253476</v>
      </c>
      <c r="S93" s="18">
        <f t="shared" si="39"/>
        <v>3.6770967504243774</v>
      </c>
      <c r="T93" s="18">
        <f t="shared" si="40"/>
        <v>12.147286943677853</v>
      </c>
      <c r="U93" s="18">
        <f t="shared" si="41"/>
        <v>9.3008073315673307</v>
      </c>
      <c r="V93" s="18">
        <f t="shared" si="42"/>
        <v>21.448094275245186</v>
      </c>
      <c r="X93" s="11">
        <f t="shared" si="43"/>
        <v>100</v>
      </c>
      <c r="Y93" s="11">
        <f t="shared" si="44"/>
        <v>21.448094275245182</v>
      </c>
      <c r="AA93" s="7">
        <v>2.5610054857120802E-2</v>
      </c>
      <c r="AB93" s="25">
        <f t="shared" si="45"/>
        <v>0.39625596004712871</v>
      </c>
      <c r="AC93" s="7">
        <v>0.138851871852151</v>
      </c>
      <c r="AD93" s="25">
        <f t="shared" si="46"/>
        <v>2.1484093685889389</v>
      </c>
      <c r="AE93" s="7">
        <v>0.41122690687580998</v>
      </c>
      <c r="AF93" s="25">
        <f t="shared" si="47"/>
        <v>6.3627787480500926</v>
      </c>
      <c r="AH93" s="7">
        <v>1.56081642533707</v>
      </c>
      <c r="AI93" s="25">
        <f t="shared" si="48"/>
        <v>24.149999464265143</v>
      </c>
    </row>
    <row r="94" spans="1:35" ht="14.4" x14ac:dyDescent="0.3">
      <c r="A94" t="s">
        <v>163</v>
      </c>
      <c r="B94" t="s">
        <v>599</v>
      </c>
      <c r="C94" s="7" t="s">
        <v>941</v>
      </c>
      <c r="D94" s="20">
        <v>1.10051757302456</v>
      </c>
      <c r="E94" s="24">
        <v>0</v>
      </c>
      <c r="F94" s="24">
        <v>0</v>
      </c>
      <c r="G94" s="24">
        <v>0</v>
      </c>
      <c r="H94" s="16">
        <f t="shared" si="33"/>
        <v>1.10051757302456</v>
      </c>
      <c r="I94" s="18">
        <f t="shared" si="34"/>
        <v>0</v>
      </c>
      <c r="J94" s="18">
        <f t="shared" si="35"/>
        <v>0</v>
      </c>
      <c r="K94" s="18">
        <f t="shared" si="36"/>
        <v>0</v>
      </c>
      <c r="L94" s="18">
        <f t="shared" si="37"/>
        <v>100</v>
      </c>
      <c r="M94">
        <v>8.5581961706634305E-2</v>
      </c>
      <c r="N94" s="21">
        <v>0.11196493079723401</v>
      </c>
      <c r="O94" s="16">
        <f t="shared" si="49"/>
        <v>0.19754689250386831</v>
      </c>
      <c r="P94" s="21">
        <v>0.26423462205062698</v>
      </c>
      <c r="Q94" s="16">
        <f t="shared" si="50"/>
        <v>0.46178151455449529</v>
      </c>
      <c r="R94" s="18">
        <f t="shared" si="38"/>
        <v>7.7765193218522457</v>
      </c>
      <c r="S94" s="18">
        <f t="shared" si="39"/>
        <v>10.173843066360133</v>
      </c>
      <c r="T94" s="18">
        <f t="shared" si="40"/>
        <v>17.95036238821238</v>
      </c>
      <c r="U94" s="18">
        <f t="shared" si="41"/>
        <v>24.010032054683975</v>
      </c>
      <c r="V94" s="18">
        <f t="shared" si="42"/>
        <v>41.960394442896352</v>
      </c>
      <c r="X94" s="11">
        <f t="shared" si="43"/>
        <v>100</v>
      </c>
      <c r="Y94" s="11">
        <f t="shared" si="44"/>
        <v>41.960394442896359</v>
      </c>
      <c r="AA94" s="7">
        <v>0</v>
      </c>
      <c r="AB94" s="25">
        <f t="shared" si="45"/>
        <v>0</v>
      </c>
      <c r="AC94" s="7">
        <v>0</v>
      </c>
      <c r="AD94" s="25">
        <f t="shared" si="46"/>
        <v>0</v>
      </c>
      <c r="AE94" s="7">
        <v>0</v>
      </c>
      <c r="AF94" s="25">
        <f t="shared" si="47"/>
        <v>0</v>
      </c>
      <c r="AH94" s="7">
        <v>0</v>
      </c>
      <c r="AI94" s="25">
        <f t="shared" si="48"/>
        <v>0</v>
      </c>
    </row>
    <row r="95" spans="1:35" ht="14.4" x14ac:dyDescent="0.3">
      <c r="A95" t="s">
        <v>164</v>
      </c>
      <c r="B95" t="s">
        <v>600</v>
      </c>
      <c r="C95" s="7" t="s">
        <v>941</v>
      </c>
      <c r="D95" s="20">
        <v>1.92392873146808</v>
      </c>
      <c r="E95" s="24">
        <v>0</v>
      </c>
      <c r="F95" s="24">
        <v>0</v>
      </c>
      <c r="G95" s="24">
        <v>0</v>
      </c>
      <c r="H95" s="16">
        <f t="shared" si="33"/>
        <v>1.92392873146808</v>
      </c>
      <c r="I95" s="18">
        <f t="shared" si="34"/>
        <v>0</v>
      </c>
      <c r="J95" s="18">
        <f t="shared" si="35"/>
        <v>0</v>
      </c>
      <c r="K95" s="18">
        <f t="shared" si="36"/>
        <v>0</v>
      </c>
      <c r="L95" s="18">
        <f t="shared" si="37"/>
        <v>100</v>
      </c>
      <c r="M95">
        <v>1.5519954708928699E-2</v>
      </c>
      <c r="N95" s="21">
        <v>1.52338294705055E-2</v>
      </c>
      <c r="O95" s="16">
        <f t="shared" si="49"/>
        <v>3.0753784179434199E-2</v>
      </c>
      <c r="P95" s="21">
        <v>5.7004029300251502E-2</v>
      </c>
      <c r="Q95" s="16">
        <f t="shared" si="50"/>
        <v>8.7757813479685698E-2</v>
      </c>
      <c r="R95" s="18">
        <f t="shared" si="38"/>
        <v>0.80668033358418567</v>
      </c>
      <c r="S95" s="18">
        <f t="shared" si="39"/>
        <v>0.79180840856205303</v>
      </c>
      <c r="T95" s="18">
        <f t="shared" si="40"/>
        <v>1.5984887421462388</v>
      </c>
      <c r="U95" s="18">
        <f t="shared" si="41"/>
        <v>2.9628971368785475</v>
      </c>
      <c r="V95" s="18">
        <f t="shared" si="42"/>
        <v>4.5613858790247859</v>
      </c>
      <c r="X95" s="11">
        <f t="shared" si="43"/>
        <v>100</v>
      </c>
      <c r="Y95" s="11">
        <f t="shared" si="44"/>
        <v>4.5613858790247868</v>
      </c>
      <c r="AA95" s="7">
        <v>0</v>
      </c>
      <c r="AB95" s="25">
        <f t="shared" si="45"/>
        <v>0</v>
      </c>
      <c r="AC95" s="7">
        <v>0</v>
      </c>
      <c r="AD95" s="25">
        <f t="shared" si="46"/>
        <v>0</v>
      </c>
      <c r="AE95" s="7">
        <v>0</v>
      </c>
      <c r="AF95" s="25">
        <f t="shared" si="47"/>
        <v>0</v>
      </c>
      <c r="AH95" s="7">
        <v>0</v>
      </c>
      <c r="AI95" s="25">
        <f t="shared" si="48"/>
        <v>0</v>
      </c>
    </row>
    <row r="96" spans="1:35" ht="14.4" x14ac:dyDescent="0.3">
      <c r="A96" t="s">
        <v>165</v>
      </c>
      <c r="B96" t="s">
        <v>601</v>
      </c>
      <c r="C96" s="7" t="s">
        <v>941</v>
      </c>
      <c r="D96" s="20">
        <v>5.5375853518970599</v>
      </c>
      <c r="E96" s="24">
        <v>0</v>
      </c>
      <c r="F96" s="24">
        <v>0</v>
      </c>
      <c r="G96" s="24">
        <v>0</v>
      </c>
      <c r="H96" s="16">
        <f t="shared" si="33"/>
        <v>5.5375853518970599</v>
      </c>
      <c r="I96" s="18">
        <f t="shared" si="34"/>
        <v>0</v>
      </c>
      <c r="J96" s="18">
        <f t="shared" si="35"/>
        <v>0</v>
      </c>
      <c r="K96" s="18">
        <f t="shared" si="36"/>
        <v>0</v>
      </c>
      <c r="L96" s="18">
        <f t="shared" si="37"/>
        <v>100</v>
      </c>
      <c r="M96">
        <v>0.326525691757931</v>
      </c>
      <c r="N96" s="21">
        <v>6.8437391921797097E-2</v>
      </c>
      <c r="O96" s="16">
        <f t="shared" si="49"/>
        <v>0.3949630836797281</v>
      </c>
      <c r="P96" s="21">
        <v>9.7951962370972895E-2</v>
      </c>
      <c r="Q96" s="16">
        <f t="shared" si="50"/>
        <v>0.49291504605070102</v>
      </c>
      <c r="R96" s="18">
        <f t="shared" si="38"/>
        <v>5.8965356018588526</v>
      </c>
      <c r="S96" s="18">
        <f t="shared" si="39"/>
        <v>1.2358706470926339</v>
      </c>
      <c r="T96" s="18">
        <f t="shared" si="40"/>
        <v>7.1324062489514866</v>
      </c>
      <c r="U96" s="18">
        <f t="shared" si="41"/>
        <v>1.7688569321539509</v>
      </c>
      <c r="V96" s="18">
        <f t="shared" si="42"/>
        <v>8.9012631811054383</v>
      </c>
      <c r="X96" s="11">
        <f t="shared" si="43"/>
        <v>100</v>
      </c>
      <c r="Y96" s="11">
        <f t="shared" si="44"/>
        <v>8.9012631811054383</v>
      </c>
      <c r="AA96" s="7">
        <v>0</v>
      </c>
      <c r="AB96" s="25">
        <f t="shared" si="45"/>
        <v>0</v>
      </c>
      <c r="AC96" s="7">
        <v>0</v>
      </c>
      <c r="AD96" s="25">
        <f t="shared" si="46"/>
        <v>0</v>
      </c>
      <c r="AE96" s="7">
        <v>0</v>
      </c>
      <c r="AF96" s="25">
        <f t="shared" si="47"/>
        <v>0</v>
      </c>
      <c r="AH96" s="7">
        <v>0</v>
      </c>
      <c r="AI96" s="25">
        <f t="shared" si="48"/>
        <v>0</v>
      </c>
    </row>
    <row r="97" spans="1:35" ht="14.4" x14ac:dyDescent="0.3">
      <c r="A97" t="s">
        <v>166</v>
      </c>
      <c r="B97" t="s">
        <v>602</v>
      </c>
      <c r="C97" s="7" t="s">
        <v>941</v>
      </c>
      <c r="D97" s="20">
        <v>0.66490443834183299</v>
      </c>
      <c r="E97" s="24">
        <v>0</v>
      </c>
      <c r="F97" s="24">
        <v>0</v>
      </c>
      <c r="G97" s="24">
        <v>0</v>
      </c>
      <c r="H97" s="16">
        <f t="shared" si="33"/>
        <v>0.66490443834183299</v>
      </c>
      <c r="I97" s="18">
        <f t="shared" si="34"/>
        <v>0</v>
      </c>
      <c r="J97" s="18">
        <f t="shared" si="35"/>
        <v>0</v>
      </c>
      <c r="K97" s="18">
        <f t="shared" si="36"/>
        <v>0</v>
      </c>
      <c r="L97" s="18">
        <f t="shared" si="37"/>
        <v>100</v>
      </c>
      <c r="M97">
        <v>3.5197180254195701E-2</v>
      </c>
      <c r="N97" s="21">
        <v>2.1641977094649299E-2</v>
      </c>
      <c r="O97" s="16">
        <f t="shared" si="49"/>
        <v>5.6839157348844996E-2</v>
      </c>
      <c r="P97" s="21">
        <v>2.2791995172818099E-2</v>
      </c>
      <c r="Q97" s="16">
        <f t="shared" si="50"/>
        <v>7.9631152521663098E-2</v>
      </c>
      <c r="R97" s="18">
        <f t="shared" si="38"/>
        <v>5.2935697559745467</v>
      </c>
      <c r="S97" s="18">
        <f t="shared" si="39"/>
        <v>3.2549003806653758</v>
      </c>
      <c r="T97" s="18">
        <f t="shared" si="40"/>
        <v>8.5484701366399207</v>
      </c>
      <c r="U97" s="18">
        <f t="shared" si="41"/>
        <v>3.427860284653498</v>
      </c>
      <c r="V97" s="18">
        <f t="shared" si="42"/>
        <v>11.976330421293421</v>
      </c>
      <c r="X97" s="11">
        <f t="shared" si="43"/>
        <v>100</v>
      </c>
      <c r="Y97" s="11">
        <f t="shared" si="44"/>
        <v>11.976330421293421</v>
      </c>
      <c r="AA97" s="7">
        <v>0</v>
      </c>
      <c r="AB97" s="25">
        <f t="shared" si="45"/>
        <v>0</v>
      </c>
      <c r="AC97" s="7">
        <v>0</v>
      </c>
      <c r="AD97" s="25">
        <f t="shared" si="46"/>
        <v>0</v>
      </c>
      <c r="AE97" s="7">
        <v>0</v>
      </c>
      <c r="AF97" s="25">
        <f t="shared" si="47"/>
        <v>0</v>
      </c>
      <c r="AH97" s="7">
        <v>0</v>
      </c>
      <c r="AI97" s="25">
        <f t="shared" si="48"/>
        <v>0</v>
      </c>
    </row>
    <row r="98" spans="1:35" ht="14.4" x14ac:dyDescent="0.3">
      <c r="A98" t="s">
        <v>167</v>
      </c>
      <c r="B98" t="s">
        <v>603</v>
      </c>
      <c r="C98" s="7" t="s">
        <v>941</v>
      </c>
      <c r="D98" s="20">
        <v>7.4805114778294199E-2</v>
      </c>
      <c r="E98" s="24">
        <v>0</v>
      </c>
      <c r="F98" s="24">
        <v>0</v>
      </c>
      <c r="G98" s="24">
        <v>0</v>
      </c>
      <c r="H98" s="16">
        <f t="shared" si="33"/>
        <v>7.4805114778294199E-2</v>
      </c>
      <c r="I98" s="18">
        <f t="shared" si="34"/>
        <v>0</v>
      </c>
      <c r="J98" s="18">
        <f t="shared" si="35"/>
        <v>0</v>
      </c>
      <c r="K98" s="18">
        <f t="shared" si="36"/>
        <v>0</v>
      </c>
      <c r="L98" s="18">
        <f t="shared" si="37"/>
        <v>100</v>
      </c>
      <c r="M98">
        <v>0</v>
      </c>
      <c r="N98" s="21">
        <v>2.4674110131454597E-4</v>
      </c>
      <c r="O98" s="16">
        <f t="shared" si="49"/>
        <v>2.4674110131454597E-4</v>
      </c>
      <c r="P98" s="21">
        <v>0</v>
      </c>
      <c r="Q98" s="16">
        <f t="shared" si="50"/>
        <v>2.4674110131454597E-4</v>
      </c>
      <c r="R98" s="18">
        <f t="shared" si="38"/>
        <v>0</v>
      </c>
      <c r="S98" s="18">
        <f t="shared" si="39"/>
        <v>0.32984522789094295</v>
      </c>
      <c r="T98" s="18">
        <f t="shared" si="40"/>
        <v>0.32984522789094295</v>
      </c>
      <c r="U98" s="18">
        <f t="shared" si="41"/>
        <v>0</v>
      </c>
      <c r="V98" s="18">
        <f t="shared" si="42"/>
        <v>0.32984522789094295</v>
      </c>
      <c r="X98" s="11">
        <f t="shared" si="43"/>
        <v>100</v>
      </c>
      <c r="Y98" s="11">
        <f t="shared" si="44"/>
        <v>0.32984522789094295</v>
      </c>
      <c r="AA98" s="7">
        <v>0</v>
      </c>
      <c r="AB98" s="25">
        <f t="shared" si="45"/>
        <v>0</v>
      </c>
      <c r="AC98" s="7">
        <v>0</v>
      </c>
      <c r="AD98" s="25">
        <f t="shared" si="46"/>
        <v>0</v>
      </c>
      <c r="AE98" s="7">
        <v>0</v>
      </c>
      <c r="AF98" s="25">
        <f t="shared" si="47"/>
        <v>0</v>
      </c>
      <c r="AH98" s="7">
        <v>0</v>
      </c>
      <c r="AI98" s="25">
        <f t="shared" si="48"/>
        <v>0</v>
      </c>
    </row>
    <row r="99" spans="1:35" ht="14.4" x14ac:dyDescent="0.3">
      <c r="A99" t="s">
        <v>168</v>
      </c>
      <c r="B99" t="s">
        <v>604</v>
      </c>
      <c r="C99" s="7" t="s">
        <v>941</v>
      </c>
      <c r="D99" s="20">
        <v>1.60547535060322</v>
      </c>
      <c r="E99" s="24">
        <v>0</v>
      </c>
      <c r="F99" s="24">
        <v>0</v>
      </c>
      <c r="G99" s="24">
        <v>0</v>
      </c>
      <c r="H99" s="16">
        <f t="shared" si="33"/>
        <v>1.60547535060322</v>
      </c>
      <c r="I99" s="18">
        <f t="shared" si="34"/>
        <v>0</v>
      </c>
      <c r="J99" s="18">
        <f t="shared" si="35"/>
        <v>0</v>
      </c>
      <c r="K99" s="18">
        <f t="shared" si="36"/>
        <v>0</v>
      </c>
      <c r="L99" s="18">
        <f t="shared" si="37"/>
        <v>100</v>
      </c>
      <c r="M99">
        <v>2.89383631502125E-2</v>
      </c>
      <c r="N99" s="21">
        <v>3.0983170790705401E-2</v>
      </c>
      <c r="O99" s="16">
        <f t="shared" si="49"/>
        <v>5.9921533940917898E-2</v>
      </c>
      <c r="P99" s="21">
        <v>3.3130216357647402E-2</v>
      </c>
      <c r="Q99" s="16">
        <f t="shared" si="50"/>
        <v>9.30517502985653E-2</v>
      </c>
      <c r="R99" s="18">
        <f t="shared" si="38"/>
        <v>1.8024794425737887</v>
      </c>
      <c r="S99" s="18">
        <f t="shared" si="39"/>
        <v>1.9298440663735008</v>
      </c>
      <c r="T99" s="18">
        <f t="shared" si="40"/>
        <v>3.7323235089472897</v>
      </c>
      <c r="U99" s="18">
        <f t="shared" si="41"/>
        <v>2.0635767684131365</v>
      </c>
      <c r="V99" s="18">
        <f t="shared" si="42"/>
        <v>5.7959002773604258</v>
      </c>
      <c r="X99" s="11">
        <f t="shared" si="43"/>
        <v>100</v>
      </c>
      <c r="Y99" s="11">
        <f t="shared" si="44"/>
        <v>5.7959002773604258</v>
      </c>
      <c r="AA99" s="7">
        <v>0</v>
      </c>
      <c r="AB99" s="25">
        <f t="shared" si="45"/>
        <v>0</v>
      </c>
      <c r="AC99" s="7">
        <v>0</v>
      </c>
      <c r="AD99" s="25">
        <f t="shared" si="46"/>
        <v>0</v>
      </c>
      <c r="AE99" s="7">
        <v>0</v>
      </c>
      <c r="AF99" s="25">
        <f t="shared" si="47"/>
        <v>0</v>
      </c>
      <c r="AH99" s="7">
        <v>0</v>
      </c>
      <c r="AI99" s="25">
        <f t="shared" si="48"/>
        <v>0</v>
      </c>
    </row>
    <row r="100" spans="1:35" ht="14.4" x14ac:dyDescent="0.3">
      <c r="A100" t="s">
        <v>169</v>
      </c>
      <c r="B100" t="s">
        <v>605</v>
      </c>
      <c r="C100" s="7" t="s">
        <v>943</v>
      </c>
      <c r="D100" s="20">
        <v>5.0043719006752596</v>
      </c>
      <c r="E100" s="24">
        <v>0</v>
      </c>
      <c r="F100" s="24">
        <v>0</v>
      </c>
      <c r="G100" s="24">
        <v>0</v>
      </c>
      <c r="H100" s="16">
        <f t="shared" si="33"/>
        <v>5.0043719006752596</v>
      </c>
      <c r="I100" s="18">
        <f t="shared" si="34"/>
        <v>0</v>
      </c>
      <c r="J100" s="18">
        <f t="shared" si="35"/>
        <v>0</v>
      </c>
      <c r="K100" s="18">
        <f t="shared" si="36"/>
        <v>0</v>
      </c>
      <c r="L100" s="18">
        <f t="shared" si="37"/>
        <v>100</v>
      </c>
      <c r="M100">
        <v>0.113188226318387</v>
      </c>
      <c r="N100" s="21">
        <v>5.6593506430696203E-2</v>
      </c>
      <c r="O100" s="16">
        <f t="shared" si="49"/>
        <v>0.1697817327490832</v>
      </c>
      <c r="P100" s="21">
        <v>0.237636734317236</v>
      </c>
      <c r="Q100" s="16">
        <f t="shared" si="50"/>
        <v>0.40741846706631923</v>
      </c>
      <c r="R100" s="18">
        <f t="shared" si="38"/>
        <v>2.2617868648633821</v>
      </c>
      <c r="S100" s="18">
        <f t="shared" si="39"/>
        <v>1.1308813084627027</v>
      </c>
      <c r="T100" s="18">
        <f t="shared" si="40"/>
        <v>3.3926681733260846</v>
      </c>
      <c r="U100" s="18">
        <f t="shared" si="41"/>
        <v>4.7485826200321108</v>
      </c>
      <c r="V100" s="18">
        <f t="shared" si="42"/>
        <v>8.1412507933581963</v>
      </c>
      <c r="X100" s="11">
        <f t="shared" si="43"/>
        <v>100</v>
      </c>
      <c r="Y100" s="11">
        <f t="shared" si="44"/>
        <v>8.1412507933581963</v>
      </c>
      <c r="AA100" s="7">
        <v>0</v>
      </c>
      <c r="AB100" s="25">
        <f t="shared" si="45"/>
        <v>0</v>
      </c>
      <c r="AC100" s="7">
        <v>0</v>
      </c>
      <c r="AD100" s="25">
        <f t="shared" si="46"/>
        <v>0</v>
      </c>
      <c r="AE100" s="7">
        <v>0</v>
      </c>
      <c r="AF100" s="25">
        <f t="shared" si="47"/>
        <v>0</v>
      </c>
      <c r="AH100" s="7">
        <v>0</v>
      </c>
      <c r="AI100" s="25">
        <f t="shared" si="48"/>
        <v>0</v>
      </c>
    </row>
    <row r="101" spans="1:35" ht="14.4" x14ac:dyDescent="0.3">
      <c r="A101" t="s">
        <v>170</v>
      </c>
      <c r="B101" t="s">
        <v>606</v>
      </c>
      <c r="C101" s="7" t="s">
        <v>944</v>
      </c>
      <c r="D101" s="20">
        <v>579.90076783047004</v>
      </c>
      <c r="E101" s="24">
        <v>1.2380872707113899</v>
      </c>
      <c r="F101" s="24">
        <v>1.2186281609542899</v>
      </c>
      <c r="G101" s="24">
        <v>1.31868794874873</v>
      </c>
      <c r="H101" s="16">
        <f t="shared" si="33"/>
        <v>576.12536445005571</v>
      </c>
      <c r="I101" s="18">
        <f t="shared" si="34"/>
        <v>0.21349985021460366</v>
      </c>
      <c r="J101" s="18">
        <f t="shared" si="35"/>
        <v>0.21014425718273014</v>
      </c>
      <c r="K101" s="18">
        <f t="shared" si="36"/>
        <v>0.22739889682888628</v>
      </c>
      <c r="L101" s="18">
        <f t="shared" si="37"/>
        <v>99.34895699577379</v>
      </c>
      <c r="M101">
        <v>17.824934049437999</v>
      </c>
      <c r="N101" s="21">
        <v>9.0257262169550891</v>
      </c>
      <c r="O101" s="16">
        <f t="shared" si="49"/>
        <v>26.850660266393088</v>
      </c>
      <c r="P101" s="21">
        <v>20.686941861897399</v>
      </c>
      <c r="Q101" s="16">
        <f t="shared" si="50"/>
        <v>47.537602128290487</v>
      </c>
      <c r="R101" s="18">
        <f t="shared" si="38"/>
        <v>3.0737903859180604</v>
      </c>
      <c r="S101" s="18">
        <f t="shared" si="39"/>
        <v>1.5564259814178583</v>
      </c>
      <c r="T101" s="18">
        <f t="shared" si="40"/>
        <v>4.630216367335918</v>
      </c>
      <c r="U101" s="18">
        <f t="shared" si="41"/>
        <v>3.5673244474725516</v>
      </c>
      <c r="V101" s="18">
        <f t="shared" si="42"/>
        <v>8.1975408148084696</v>
      </c>
      <c r="X101" s="11">
        <f t="shared" si="43"/>
        <v>100.00000000000001</v>
      </c>
      <c r="Y101" s="11">
        <f t="shared" si="44"/>
        <v>8.1975408148084696</v>
      </c>
      <c r="AA101" s="7">
        <v>1.01695508985661</v>
      </c>
      <c r="AB101" s="25">
        <f t="shared" si="45"/>
        <v>0.17536708800390996</v>
      </c>
      <c r="AC101" s="7">
        <v>0.227694401142949</v>
      </c>
      <c r="AD101" s="25">
        <f t="shared" si="46"/>
        <v>3.9264373109006448E-2</v>
      </c>
      <c r="AE101" s="7">
        <v>0.25838721059368702</v>
      </c>
      <c r="AF101" s="25">
        <f t="shared" si="47"/>
        <v>4.4557142347020434E-2</v>
      </c>
      <c r="AH101" s="7">
        <v>0</v>
      </c>
      <c r="AI101" s="25">
        <f t="shared" si="48"/>
        <v>0</v>
      </c>
    </row>
    <row r="102" spans="1:35" ht="14.4" x14ac:dyDescent="0.3">
      <c r="A102" t="s">
        <v>171</v>
      </c>
      <c r="B102" t="s">
        <v>607</v>
      </c>
      <c r="C102" s="7" t="s">
        <v>944</v>
      </c>
      <c r="D102" s="20">
        <v>23.674100374490902</v>
      </c>
      <c r="E102" s="24">
        <v>0</v>
      </c>
      <c r="F102" s="24">
        <v>0</v>
      </c>
      <c r="G102" s="24">
        <v>0</v>
      </c>
      <c r="H102" s="16">
        <f t="shared" si="33"/>
        <v>23.674100374490902</v>
      </c>
      <c r="I102" s="18">
        <f t="shared" si="34"/>
        <v>0</v>
      </c>
      <c r="J102" s="18">
        <f t="shared" si="35"/>
        <v>0</v>
      </c>
      <c r="K102" s="18">
        <f t="shared" si="36"/>
        <v>0</v>
      </c>
      <c r="L102" s="18">
        <f t="shared" si="37"/>
        <v>100</v>
      </c>
      <c r="M102">
        <v>0.52737722674926002</v>
      </c>
      <c r="N102" s="21">
        <v>0.36856349411063</v>
      </c>
      <c r="O102" s="16">
        <f t="shared" si="49"/>
        <v>0.89594072085988996</v>
      </c>
      <c r="P102" s="21">
        <v>0.98503647308735198</v>
      </c>
      <c r="Q102" s="16">
        <f t="shared" si="50"/>
        <v>1.8809771939472419</v>
      </c>
      <c r="R102" s="18">
        <f t="shared" si="38"/>
        <v>2.227654772121836</v>
      </c>
      <c r="S102" s="18">
        <f t="shared" si="39"/>
        <v>1.5568215403351131</v>
      </c>
      <c r="T102" s="18">
        <f t="shared" si="40"/>
        <v>3.7844763124569489</v>
      </c>
      <c r="U102" s="18">
        <f t="shared" si="41"/>
        <v>4.1608190279903496</v>
      </c>
      <c r="V102" s="18">
        <f t="shared" si="42"/>
        <v>7.9452953404472977</v>
      </c>
      <c r="X102" s="11">
        <f t="shared" si="43"/>
        <v>100</v>
      </c>
      <c r="Y102" s="11">
        <f t="shared" si="44"/>
        <v>7.9452953404472986</v>
      </c>
      <c r="AA102" s="7">
        <v>0</v>
      </c>
      <c r="AB102" s="25">
        <f t="shared" si="45"/>
        <v>0</v>
      </c>
      <c r="AC102" s="7">
        <v>0</v>
      </c>
      <c r="AD102" s="25">
        <f t="shared" si="46"/>
        <v>0</v>
      </c>
      <c r="AE102" s="7">
        <v>0</v>
      </c>
      <c r="AF102" s="25">
        <f t="shared" si="47"/>
        <v>0</v>
      </c>
      <c r="AH102" s="7">
        <v>0</v>
      </c>
      <c r="AI102" s="25">
        <f t="shared" si="48"/>
        <v>0</v>
      </c>
    </row>
    <row r="103" spans="1:35" ht="14.4" x14ac:dyDescent="0.3">
      <c r="A103" t="s">
        <v>172</v>
      </c>
      <c r="B103" t="s">
        <v>608</v>
      </c>
      <c r="C103" s="7" t="s">
        <v>941</v>
      </c>
      <c r="D103" s="20">
        <v>0.23874818886101701</v>
      </c>
      <c r="E103" s="24">
        <v>0</v>
      </c>
      <c r="F103" s="24">
        <v>0</v>
      </c>
      <c r="G103" s="24">
        <v>0</v>
      </c>
      <c r="H103" s="16">
        <f t="shared" si="33"/>
        <v>0.23874818886101701</v>
      </c>
      <c r="I103" s="18">
        <f t="shared" si="34"/>
        <v>0</v>
      </c>
      <c r="J103" s="18">
        <f t="shared" si="35"/>
        <v>0</v>
      </c>
      <c r="K103" s="18">
        <f t="shared" si="36"/>
        <v>0</v>
      </c>
      <c r="L103" s="18">
        <f t="shared" si="37"/>
        <v>100</v>
      </c>
      <c r="M103">
        <v>1.28055276071594E-2</v>
      </c>
      <c r="N103" s="21">
        <v>9.6041458271967708E-3</v>
      </c>
      <c r="O103" s="16">
        <f t="shared" si="49"/>
        <v>2.2409673434356171E-2</v>
      </c>
      <c r="P103" s="21">
        <v>1.0806849646870899E-2</v>
      </c>
      <c r="Q103" s="16">
        <f t="shared" si="50"/>
        <v>3.3216523081227071E-2</v>
      </c>
      <c r="R103" s="18">
        <f t="shared" si="38"/>
        <v>5.3636124605803435</v>
      </c>
      <c r="S103" s="18">
        <f t="shared" si="39"/>
        <v>4.0227093964627532</v>
      </c>
      <c r="T103" s="18">
        <f t="shared" si="40"/>
        <v>9.3863218570430966</v>
      </c>
      <c r="U103" s="18">
        <f t="shared" si="41"/>
        <v>4.5264635088653655</v>
      </c>
      <c r="V103" s="18">
        <f t="shared" si="42"/>
        <v>13.912785365908462</v>
      </c>
      <c r="X103" s="11">
        <f t="shared" si="43"/>
        <v>100</v>
      </c>
      <c r="Y103" s="11">
        <f t="shared" si="44"/>
        <v>13.912785365908462</v>
      </c>
      <c r="AA103" s="7">
        <v>0</v>
      </c>
      <c r="AB103" s="25">
        <f t="shared" si="45"/>
        <v>0</v>
      </c>
      <c r="AC103" s="7">
        <v>0</v>
      </c>
      <c r="AD103" s="25">
        <f t="shared" si="46"/>
        <v>0</v>
      </c>
      <c r="AE103" s="7">
        <v>0</v>
      </c>
      <c r="AF103" s="25">
        <f t="shared" si="47"/>
        <v>0</v>
      </c>
      <c r="AH103" s="7">
        <v>0.23874818886101701</v>
      </c>
      <c r="AI103" s="25">
        <f t="shared" si="48"/>
        <v>100</v>
      </c>
    </row>
    <row r="104" spans="1:35" ht="14.4" x14ac:dyDescent="0.3">
      <c r="A104" t="s">
        <v>173</v>
      </c>
      <c r="B104" t="s">
        <v>609</v>
      </c>
      <c r="C104" s="7" t="s">
        <v>941</v>
      </c>
      <c r="D104" s="20">
        <v>1.1822482550739699</v>
      </c>
      <c r="E104" s="24">
        <v>0</v>
      </c>
      <c r="F104" s="24">
        <v>0.80727300797230495</v>
      </c>
      <c r="G104" s="24">
        <v>0.37497524689123901</v>
      </c>
      <c r="H104" s="16">
        <f t="shared" si="33"/>
        <v>2.1042595443887535E-10</v>
      </c>
      <c r="I104" s="18">
        <f t="shared" si="34"/>
        <v>0</v>
      </c>
      <c r="J104" s="18">
        <f t="shared" si="35"/>
        <v>68.282867367970539</v>
      </c>
      <c r="K104" s="18">
        <f t="shared" si="36"/>
        <v>31.717132614230657</v>
      </c>
      <c r="L104" s="18">
        <f t="shared" si="37"/>
        <v>1.7798795941188306E-8</v>
      </c>
      <c r="M104">
        <v>1.9140470318227E-3</v>
      </c>
      <c r="N104" s="21">
        <v>2.5181466528920201E-3</v>
      </c>
      <c r="O104" s="16">
        <f t="shared" si="49"/>
        <v>4.4321936847147199E-3</v>
      </c>
      <c r="P104" s="21">
        <v>0.46236790910894399</v>
      </c>
      <c r="Q104" s="16">
        <f t="shared" si="50"/>
        <v>0.46680010279365869</v>
      </c>
      <c r="R104" s="18">
        <f t="shared" si="38"/>
        <v>0.16189890943869006</v>
      </c>
      <c r="S104" s="18">
        <f t="shared" si="39"/>
        <v>0.21299643641550284</v>
      </c>
      <c r="T104" s="18">
        <f t="shared" si="40"/>
        <v>0.37489534585419287</v>
      </c>
      <c r="U104" s="18">
        <f t="shared" si="41"/>
        <v>39.109206304560367</v>
      </c>
      <c r="V104" s="18">
        <f t="shared" si="42"/>
        <v>39.484101650414559</v>
      </c>
      <c r="X104" s="11">
        <f t="shared" si="43"/>
        <v>99.999999999999986</v>
      </c>
      <c r="Y104" s="11">
        <f t="shared" si="44"/>
        <v>39.484101650414559</v>
      </c>
      <c r="AA104" s="7">
        <v>0</v>
      </c>
      <c r="AB104" s="25">
        <f t="shared" si="45"/>
        <v>0</v>
      </c>
      <c r="AC104" s="7">
        <v>0.37497524689123901</v>
      </c>
      <c r="AD104" s="25">
        <f t="shared" si="46"/>
        <v>31.717132614230657</v>
      </c>
      <c r="AE104" s="7">
        <v>0</v>
      </c>
      <c r="AF104" s="25">
        <f t="shared" si="47"/>
        <v>0</v>
      </c>
      <c r="AH104" s="7">
        <v>1.1822482550739699</v>
      </c>
      <c r="AI104" s="25">
        <f t="shared" si="48"/>
        <v>100</v>
      </c>
    </row>
    <row r="105" spans="1:35" ht="14.4" x14ac:dyDescent="0.3">
      <c r="A105" t="s">
        <v>174</v>
      </c>
      <c r="B105" t="s">
        <v>610</v>
      </c>
      <c r="C105" s="7" t="s">
        <v>944</v>
      </c>
      <c r="D105" s="20">
        <v>3.7459832294240698</v>
      </c>
      <c r="E105" s="24">
        <v>0</v>
      </c>
      <c r="F105" s="24">
        <v>0</v>
      </c>
      <c r="G105" s="24">
        <v>0</v>
      </c>
      <c r="H105" s="16">
        <f t="shared" si="33"/>
        <v>3.7459832294240698</v>
      </c>
      <c r="I105" s="18">
        <f t="shared" si="34"/>
        <v>0</v>
      </c>
      <c r="J105" s="18">
        <f t="shared" si="35"/>
        <v>0</v>
      </c>
      <c r="K105" s="18">
        <f t="shared" si="36"/>
        <v>0</v>
      </c>
      <c r="L105" s="18">
        <f t="shared" si="37"/>
        <v>100</v>
      </c>
      <c r="M105">
        <v>0.28548161819726903</v>
      </c>
      <c r="N105" s="21">
        <v>7.4684829919784507E-2</v>
      </c>
      <c r="O105" s="16">
        <f t="shared" si="49"/>
        <v>0.36016644811705356</v>
      </c>
      <c r="P105" s="21">
        <v>0.16377887738598201</v>
      </c>
      <c r="Q105" s="16">
        <f t="shared" si="50"/>
        <v>0.52394532550303552</v>
      </c>
      <c r="R105" s="18">
        <f t="shared" si="38"/>
        <v>7.6210063076326344</v>
      </c>
      <c r="S105" s="18">
        <f t="shared" si="39"/>
        <v>1.9937310272279838</v>
      </c>
      <c r="T105" s="18">
        <f t="shared" si="40"/>
        <v>9.6147373348606191</v>
      </c>
      <c r="U105" s="18">
        <f t="shared" si="41"/>
        <v>4.372119877620551</v>
      </c>
      <c r="V105" s="18">
        <f t="shared" si="42"/>
        <v>13.986857212481169</v>
      </c>
      <c r="X105" s="11">
        <f t="shared" si="43"/>
        <v>100</v>
      </c>
      <c r="Y105" s="11">
        <f t="shared" si="44"/>
        <v>13.986857212481169</v>
      </c>
      <c r="AA105" s="7">
        <v>0</v>
      </c>
      <c r="AB105" s="25">
        <f t="shared" si="45"/>
        <v>0</v>
      </c>
      <c r="AC105" s="7">
        <v>0</v>
      </c>
      <c r="AD105" s="25">
        <f t="shared" si="46"/>
        <v>0</v>
      </c>
      <c r="AE105" s="7">
        <v>0</v>
      </c>
      <c r="AF105" s="25">
        <f t="shared" si="47"/>
        <v>0</v>
      </c>
      <c r="AH105" s="7">
        <v>0</v>
      </c>
      <c r="AI105" s="25">
        <f t="shared" si="48"/>
        <v>0</v>
      </c>
    </row>
    <row r="106" spans="1:35" ht="14.4" x14ac:dyDescent="0.3">
      <c r="A106" t="s">
        <v>175</v>
      </c>
      <c r="B106" t="s">
        <v>611</v>
      </c>
      <c r="C106" s="7" t="s">
        <v>941</v>
      </c>
      <c r="D106" s="20">
        <v>0.118317206181387</v>
      </c>
      <c r="E106" s="24">
        <v>0</v>
      </c>
      <c r="F106" s="24">
        <v>0</v>
      </c>
      <c r="G106" s="24">
        <v>7.5447256761603E-3</v>
      </c>
      <c r="H106" s="16">
        <f t="shared" si="33"/>
        <v>0.1107724805052267</v>
      </c>
      <c r="I106" s="18">
        <f t="shared" si="34"/>
        <v>0</v>
      </c>
      <c r="J106" s="18">
        <f t="shared" si="35"/>
        <v>0</v>
      </c>
      <c r="K106" s="18">
        <f t="shared" si="36"/>
        <v>6.376693567792505</v>
      </c>
      <c r="L106" s="18">
        <f t="shared" si="37"/>
        <v>93.623306432207499</v>
      </c>
      <c r="M106">
        <v>1.1109918716602199E-2</v>
      </c>
      <c r="N106" s="21">
        <v>5.5531741181875901E-3</v>
      </c>
      <c r="O106" s="16">
        <f t="shared" si="49"/>
        <v>1.666309283478979E-2</v>
      </c>
      <c r="P106" s="21">
        <v>9.4750463899916197E-3</v>
      </c>
      <c r="Q106" s="16">
        <f t="shared" si="50"/>
        <v>2.613813922478141E-2</v>
      </c>
      <c r="R106" s="18">
        <f t="shared" si="38"/>
        <v>9.3899434200382181</v>
      </c>
      <c r="S106" s="18">
        <f t="shared" si="39"/>
        <v>4.6934628507659815</v>
      </c>
      <c r="T106" s="18">
        <f t="shared" si="40"/>
        <v>14.0834062708042</v>
      </c>
      <c r="U106" s="18">
        <f t="shared" si="41"/>
        <v>8.0081728565039274</v>
      </c>
      <c r="V106" s="18">
        <f t="shared" si="42"/>
        <v>22.091579127308126</v>
      </c>
      <c r="X106" s="11">
        <f t="shared" si="43"/>
        <v>100</v>
      </c>
      <c r="Y106" s="11">
        <f t="shared" si="44"/>
        <v>22.09157912730813</v>
      </c>
      <c r="AA106" s="7">
        <v>0</v>
      </c>
      <c r="AB106" s="25">
        <f t="shared" si="45"/>
        <v>0</v>
      </c>
      <c r="AC106" s="7">
        <v>7.5447256761603E-3</v>
      </c>
      <c r="AD106" s="25">
        <f t="shared" si="46"/>
        <v>6.376693567792505</v>
      </c>
      <c r="AE106" s="7">
        <v>0</v>
      </c>
      <c r="AF106" s="25">
        <f t="shared" si="47"/>
        <v>0</v>
      </c>
      <c r="AH106" s="7">
        <v>0.118317206181387</v>
      </c>
      <c r="AI106" s="25">
        <f t="shared" si="48"/>
        <v>100</v>
      </c>
    </row>
    <row r="107" spans="1:35" ht="14.4" x14ac:dyDescent="0.3">
      <c r="A107" t="s">
        <v>176</v>
      </c>
      <c r="B107" t="s">
        <v>612</v>
      </c>
      <c r="C107" s="7" t="s">
        <v>944</v>
      </c>
      <c r="D107" s="20">
        <v>1.75833359346906</v>
      </c>
      <c r="E107" s="24">
        <v>0</v>
      </c>
      <c r="F107" s="24">
        <v>0</v>
      </c>
      <c r="G107" s="24">
        <v>0</v>
      </c>
      <c r="H107" s="16">
        <f t="shared" si="33"/>
        <v>1.75833359346906</v>
      </c>
      <c r="I107" s="18">
        <f t="shared" si="34"/>
        <v>0</v>
      </c>
      <c r="J107" s="18">
        <f t="shared" si="35"/>
        <v>0</v>
      </c>
      <c r="K107" s="18">
        <f t="shared" si="36"/>
        <v>0</v>
      </c>
      <c r="L107" s="18">
        <f t="shared" si="37"/>
        <v>100</v>
      </c>
      <c r="M107">
        <v>2.47789967661406E-2</v>
      </c>
      <c r="N107" s="21">
        <v>6.1830646628027501E-2</v>
      </c>
      <c r="O107" s="16">
        <f t="shared" si="49"/>
        <v>8.6609643394168101E-2</v>
      </c>
      <c r="P107" s="21">
        <v>0.14055549347464999</v>
      </c>
      <c r="Q107" s="16">
        <f t="shared" si="50"/>
        <v>0.22716513686881809</v>
      </c>
      <c r="R107" s="18">
        <f t="shared" si="38"/>
        <v>1.4092318350838933</v>
      </c>
      <c r="S107" s="18">
        <f t="shared" si="39"/>
        <v>3.5164343590820151</v>
      </c>
      <c r="T107" s="18">
        <f t="shared" si="40"/>
        <v>4.9256661941659088</v>
      </c>
      <c r="U107" s="18">
        <f t="shared" si="41"/>
        <v>7.9936761713881932</v>
      </c>
      <c r="V107" s="18">
        <f t="shared" si="42"/>
        <v>12.919342365554101</v>
      </c>
      <c r="X107" s="11">
        <f t="shared" si="43"/>
        <v>100</v>
      </c>
      <c r="Y107" s="11">
        <f t="shared" si="44"/>
        <v>12.919342365554101</v>
      </c>
      <c r="AA107" s="7">
        <v>0</v>
      </c>
      <c r="AB107" s="25">
        <f t="shared" si="45"/>
        <v>0</v>
      </c>
      <c r="AC107" s="7">
        <v>0</v>
      </c>
      <c r="AD107" s="25">
        <f t="shared" si="46"/>
        <v>0</v>
      </c>
      <c r="AE107" s="7">
        <v>0</v>
      </c>
      <c r="AF107" s="25">
        <f t="shared" si="47"/>
        <v>0</v>
      </c>
      <c r="AH107" s="7">
        <v>0</v>
      </c>
      <c r="AI107" s="25">
        <f t="shared" si="48"/>
        <v>0</v>
      </c>
    </row>
    <row r="108" spans="1:35" ht="14.4" x14ac:dyDescent="0.3">
      <c r="A108" t="s">
        <v>177</v>
      </c>
      <c r="B108" t="s">
        <v>613</v>
      </c>
      <c r="C108" s="7" t="s">
        <v>944</v>
      </c>
      <c r="D108" s="20">
        <v>20.381367988251998</v>
      </c>
      <c r="E108" s="24">
        <v>0</v>
      </c>
      <c r="F108" s="24">
        <v>0</v>
      </c>
      <c r="G108" s="24">
        <v>0</v>
      </c>
      <c r="H108" s="16">
        <f t="shared" si="33"/>
        <v>20.381367988251998</v>
      </c>
      <c r="I108" s="18">
        <f t="shared" si="34"/>
        <v>0</v>
      </c>
      <c r="J108" s="18">
        <f t="shared" si="35"/>
        <v>0</v>
      </c>
      <c r="K108" s="18">
        <f t="shared" si="36"/>
        <v>0</v>
      </c>
      <c r="L108" s="18">
        <f t="shared" si="37"/>
        <v>100</v>
      </c>
      <c r="M108">
        <v>0.62104042518299196</v>
      </c>
      <c r="N108" s="21">
        <v>0.54221521161412001</v>
      </c>
      <c r="O108" s="16">
        <f t="shared" si="49"/>
        <v>1.1632556367971119</v>
      </c>
      <c r="P108" s="21">
        <v>1.40084627793909</v>
      </c>
      <c r="Q108" s="16">
        <f t="shared" si="50"/>
        <v>2.5641019147362019</v>
      </c>
      <c r="R108" s="18">
        <f t="shared" si="38"/>
        <v>3.0470988284052631</v>
      </c>
      <c r="S108" s="18">
        <f t="shared" si="39"/>
        <v>2.6603474895632995</v>
      </c>
      <c r="T108" s="18">
        <f t="shared" si="40"/>
        <v>5.7074463179685617</v>
      </c>
      <c r="U108" s="18">
        <f t="shared" si="41"/>
        <v>6.8731710194651807</v>
      </c>
      <c r="V108" s="18">
        <f t="shared" si="42"/>
        <v>12.580617337433745</v>
      </c>
      <c r="X108" s="11">
        <f t="shared" si="43"/>
        <v>100</v>
      </c>
      <c r="Y108" s="11">
        <f t="shared" si="44"/>
        <v>12.580617337433743</v>
      </c>
      <c r="AA108" s="7">
        <v>0</v>
      </c>
      <c r="AB108" s="25">
        <f t="shared" si="45"/>
        <v>0</v>
      </c>
      <c r="AC108" s="7">
        <v>0</v>
      </c>
      <c r="AD108" s="25">
        <f t="shared" si="46"/>
        <v>0</v>
      </c>
      <c r="AE108" s="7">
        <v>0</v>
      </c>
      <c r="AF108" s="25">
        <f t="shared" si="47"/>
        <v>0</v>
      </c>
      <c r="AH108" s="7">
        <v>0</v>
      </c>
      <c r="AI108" s="25">
        <f t="shared" si="48"/>
        <v>0</v>
      </c>
    </row>
    <row r="109" spans="1:35" ht="14.4" x14ac:dyDescent="0.3">
      <c r="A109" t="s">
        <v>178</v>
      </c>
      <c r="B109" t="s">
        <v>614</v>
      </c>
      <c r="C109" s="7" t="s">
        <v>945</v>
      </c>
      <c r="D109" s="20">
        <v>6.3909527518745604</v>
      </c>
      <c r="E109" s="24">
        <v>4.3325964458076296</v>
      </c>
      <c r="F109" s="24">
        <v>0.54558857292519203</v>
      </c>
      <c r="G109" s="24">
        <v>0.97060286912234095</v>
      </c>
      <c r="H109" s="16">
        <f t="shared" si="33"/>
        <v>0.54216486401939767</v>
      </c>
      <c r="I109" s="18">
        <f t="shared" si="34"/>
        <v>67.79265336513113</v>
      </c>
      <c r="J109" s="18">
        <f t="shared" si="35"/>
        <v>8.5368894765363876</v>
      </c>
      <c r="K109" s="18">
        <f t="shared" si="36"/>
        <v>15.18713886341358</v>
      </c>
      <c r="L109" s="18">
        <f t="shared" si="37"/>
        <v>8.4833182949189023</v>
      </c>
      <c r="M109">
        <v>0.29155197726431797</v>
      </c>
      <c r="N109" s="21">
        <v>0.211819532985077</v>
      </c>
      <c r="O109" s="16">
        <f t="shared" si="49"/>
        <v>0.50337151024939497</v>
      </c>
      <c r="P109" s="21">
        <v>0.60996797833111704</v>
      </c>
      <c r="Q109" s="16">
        <f t="shared" si="50"/>
        <v>1.1133394885805119</v>
      </c>
      <c r="R109" s="18">
        <f t="shared" si="38"/>
        <v>4.5619485635972117</v>
      </c>
      <c r="S109" s="18">
        <f t="shared" si="39"/>
        <v>3.3143654977412749</v>
      </c>
      <c r="T109" s="18">
        <f t="shared" si="40"/>
        <v>7.876314061338487</v>
      </c>
      <c r="U109" s="18">
        <f t="shared" si="41"/>
        <v>9.5442417118825436</v>
      </c>
      <c r="V109" s="18">
        <f t="shared" si="42"/>
        <v>17.420555773221029</v>
      </c>
      <c r="X109" s="11">
        <f t="shared" si="43"/>
        <v>100</v>
      </c>
      <c r="Y109" s="11">
        <f t="shared" si="44"/>
        <v>17.420555773221032</v>
      </c>
      <c r="AA109" s="7">
        <v>0.124568342544185</v>
      </c>
      <c r="AB109" s="25">
        <f t="shared" si="45"/>
        <v>1.9491357138831495</v>
      </c>
      <c r="AC109" s="7">
        <v>0</v>
      </c>
      <c r="AD109" s="25">
        <f t="shared" si="46"/>
        <v>0</v>
      </c>
      <c r="AE109" s="7">
        <v>1.2004327827855E-2</v>
      </c>
      <c r="AF109" s="25">
        <f t="shared" si="47"/>
        <v>0.18783314935842632</v>
      </c>
      <c r="AH109" s="7">
        <v>6.01159071412446</v>
      </c>
      <c r="AI109" s="25">
        <f t="shared" si="48"/>
        <v>94.064076946292118</v>
      </c>
    </row>
    <row r="110" spans="1:35" ht="14.4" x14ac:dyDescent="0.3">
      <c r="A110" t="s">
        <v>179</v>
      </c>
      <c r="B110" t="s">
        <v>615</v>
      </c>
      <c r="C110" s="7" t="s">
        <v>943</v>
      </c>
      <c r="D110" s="20">
        <v>45.662913501888298</v>
      </c>
      <c r="E110" s="24">
        <v>0</v>
      </c>
      <c r="F110" s="24">
        <v>0</v>
      </c>
      <c r="G110" s="24">
        <v>0</v>
      </c>
      <c r="H110" s="16">
        <f t="shared" si="33"/>
        <v>45.662913501888298</v>
      </c>
      <c r="I110" s="18">
        <f t="shared" si="34"/>
        <v>0</v>
      </c>
      <c r="J110" s="18">
        <f t="shared" si="35"/>
        <v>0</v>
      </c>
      <c r="K110" s="18">
        <f t="shared" si="36"/>
        <v>0</v>
      </c>
      <c r="L110" s="18">
        <f t="shared" si="37"/>
        <v>100</v>
      </c>
      <c r="M110">
        <v>4.34588937736084</v>
      </c>
      <c r="N110" s="21">
        <v>1.1473188875586</v>
      </c>
      <c r="O110" s="16">
        <f t="shared" si="49"/>
        <v>5.4932082649194403</v>
      </c>
      <c r="P110" s="21">
        <v>3.0364358408179402</v>
      </c>
      <c r="Q110" s="16">
        <f t="shared" si="50"/>
        <v>8.5296441057373809</v>
      </c>
      <c r="R110" s="18">
        <f t="shared" si="38"/>
        <v>9.5173282738104845</v>
      </c>
      <c r="S110" s="18">
        <f t="shared" si="39"/>
        <v>2.5125836254647984</v>
      </c>
      <c r="T110" s="18">
        <f t="shared" si="40"/>
        <v>12.029911899275284</v>
      </c>
      <c r="U110" s="18">
        <f t="shared" si="41"/>
        <v>6.6496760893112405</v>
      </c>
      <c r="V110" s="18">
        <f t="shared" si="42"/>
        <v>18.679587988586523</v>
      </c>
      <c r="X110" s="11">
        <f t="shared" si="43"/>
        <v>100</v>
      </c>
      <c r="Y110" s="11">
        <f t="shared" si="44"/>
        <v>18.679587988586526</v>
      </c>
      <c r="AA110" s="7">
        <v>0</v>
      </c>
      <c r="AB110" s="25">
        <f t="shared" si="45"/>
        <v>0</v>
      </c>
      <c r="AC110" s="7">
        <v>0</v>
      </c>
      <c r="AD110" s="25">
        <f t="shared" si="46"/>
        <v>0</v>
      </c>
      <c r="AE110" s="7">
        <v>0</v>
      </c>
      <c r="AF110" s="25">
        <f t="shared" si="47"/>
        <v>0</v>
      </c>
      <c r="AH110" s="7">
        <v>0</v>
      </c>
      <c r="AI110" s="25">
        <f t="shared" si="48"/>
        <v>0</v>
      </c>
    </row>
    <row r="111" spans="1:35" ht="14.4" x14ac:dyDescent="0.3">
      <c r="A111" t="s">
        <v>180</v>
      </c>
      <c r="B111" t="s">
        <v>616</v>
      </c>
      <c r="C111" s="7" t="s">
        <v>944</v>
      </c>
      <c r="D111" s="20">
        <v>106.522888184812</v>
      </c>
      <c r="E111" s="24">
        <v>0</v>
      </c>
      <c r="F111" s="24">
        <v>0</v>
      </c>
      <c r="G111" s="24">
        <v>0</v>
      </c>
      <c r="H111" s="16">
        <f t="shared" si="33"/>
        <v>106.522888184812</v>
      </c>
      <c r="I111" s="18">
        <f t="shared" si="34"/>
        <v>0</v>
      </c>
      <c r="J111" s="18">
        <f t="shared" si="35"/>
        <v>0</v>
      </c>
      <c r="K111" s="18">
        <f t="shared" si="36"/>
        <v>0</v>
      </c>
      <c r="L111" s="18">
        <f t="shared" si="37"/>
        <v>100</v>
      </c>
      <c r="M111">
        <v>2.6175362913721201</v>
      </c>
      <c r="N111" s="21">
        <v>1.4538616133603901</v>
      </c>
      <c r="O111" s="16">
        <f t="shared" si="49"/>
        <v>4.0713979047325104</v>
      </c>
      <c r="P111" s="21">
        <v>4.4145045277465798</v>
      </c>
      <c r="Q111" s="16">
        <f t="shared" si="50"/>
        <v>8.4859024324790902</v>
      </c>
      <c r="R111" s="18">
        <f t="shared" si="38"/>
        <v>2.4572524609272914</v>
      </c>
      <c r="S111" s="18">
        <f t="shared" si="39"/>
        <v>1.3648349553177823</v>
      </c>
      <c r="T111" s="18">
        <f t="shared" si="40"/>
        <v>3.8220874162450742</v>
      </c>
      <c r="U111" s="18">
        <f t="shared" si="41"/>
        <v>4.1441840368500245</v>
      </c>
      <c r="V111" s="18">
        <f t="shared" si="42"/>
        <v>7.9662714530950991</v>
      </c>
      <c r="X111" s="11">
        <f t="shared" si="43"/>
        <v>100</v>
      </c>
      <c r="Y111" s="11">
        <f t="shared" si="44"/>
        <v>7.9662714530950982</v>
      </c>
      <c r="AA111" s="7">
        <v>0</v>
      </c>
      <c r="AB111" s="25">
        <f t="shared" si="45"/>
        <v>0</v>
      </c>
      <c r="AC111" s="7">
        <v>0</v>
      </c>
      <c r="AD111" s="25">
        <f t="shared" si="46"/>
        <v>0</v>
      </c>
      <c r="AE111" s="7">
        <v>0</v>
      </c>
      <c r="AF111" s="25">
        <f t="shared" si="47"/>
        <v>0</v>
      </c>
      <c r="AH111" s="7">
        <v>0</v>
      </c>
      <c r="AI111" s="25">
        <f t="shared" si="48"/>
        <v>0</v>
      </c>
    </row>
    <row r="112" spans="1:35" ht="14.4" x14ac:dyDescent="0.3">
      <c r="A112" t="s">
        <v>181</v>
      </c>
      <c r="B112" t="s">
        <v>617</v>
      </c>
      <c r="C112" s="7" t="s">
        <v>944</v>
      </c>
      <c r="D112" s="20">
        <v>54.2140940051613</v>
      </c>
      <c r="E112" s="24">
        <v>4.1709392015830504</v>
      </c>
      <c r="F112" s="24">
        <v>1.1045913261773099</v>
      </c>
      <c r="G112" s="24">
        <v>3.4895008414014401</v>
      </c>
      <c r="H112" s="16">
        <f t="shared" si="33"/>
        <v>45.449062635999503</v>
      </c>
      <c r="I112" s="18">
        <f t="shared" si="34"/>
        <v>7.6934591975030848</v>
      </c>
      <c r="J112" s="18">
        <f t="shared" si="35"/>
        <v>2.0374615613278539</v>
      </c>
      <c r="K112" s="18">
        <f t="shared" si="36"/>
        <v>6.4365197010748387</v>
      </c>
      <c r="L112" s="18">
        <f t="shared" si="37"/>
        <v>83.832559540094238</v>
      </c>
      <c r="M112">
        <v>1.8086599397752201</v>
      </c>
      <c r="N112" s="21">
        <v>0.89615452563203601</v>
      </c>
      <c r="O112" s="16">
        <f t="shared" si="49"/>
        <v>2.7048144654072561</v>
      </c>
      <c r="P112" s="21">
        <v>2.5514694741469501</v>
      </c>
      <c r="Q112" s="16">
        <f t="shared" si="50"/>
        <v>5.2562839395542067</v>
      </c>
      <c r="R112" s="18">
        <f t="shared" si="38"/>
        <v>3.3361434382783042</v>
      </c>
      <c r="S112" s="18">
        <f t="shared" si="39"/>
        <v>1.6529917949873334</v>
      </c>
      <c r="T112" s="18">
        <f t="shared" si="40"/>
        <v>4.9891352332656371</v>
      </c>
      <c r="U112" s="18">
        <f t="shared" si="41"/>
        <v>4.7062844468157019</v>
      </c>
      <c r="V112" s="18">
        <f t="shared" si="42"/>
        <v>9.6954196800813399</v>
      </c>
      <c r="X112" s="11">
        <f t="shared" si="43"/>
        <v>100.00000000000001</v>
      </c>
      <c r="Y112" s="11">
        <f t="shared" si="44"/>
        <v>9.6954196800813399</v>
      </c>
      <c r="AA112" s="7">
        <v>0.81642575950241603</v>
      </c>
      <c r="AB112" s="25">
        <f t="shared" si="45"/>
        <v>1.5059289922371302</v>
      </c>
      <c r="AC112" s="7">
        <v>0.87549137915518005</v>
      </c>
      <c r="AD112" s="25">
        <f t="shared" si="46"/>
        <v>1.6148778195423339</v>
      </c>
      <c r="AE112" s="7">
        <v>1.87385691214627</v>
      </c>
      <c r="AF112" s="25">
        <f t="shared" si="47"/>
        <v>3.4564017835802527</v>
      </c>
      <c r="AH112" s="7">
        <v>0</v>
      </c>
      <c r="AI112" s="25">
        <f t="shared" si="48"/>
        <v>0</v>
      </c>
    </row>
    <row r="113" spans="1:35" ht="14.4" x14ac:dyDescent="0.3">
      <c r="A113" t="s">
        <v>182</v>
      </c>
      <c r="B113" t="s">
        <v>618</v>
      </c>
      <c r="C113" s="7" t="s">
        <v>943</v>
      </c>
      <c r="D113" s="20">
        <v>89.801633526497696</v>
      </c>
      <c r="E113" s="24">
        <v>0</v>
      </c>
      <c r="F113" s="24">
        <v>0</v>
      </c>
      <c r="G113" s="24">
        <v>0</v>
      </c>
      <c r="H113" s="16">
        <f t="shared" si="33"/>
        <v>89.801633526497696</v>
      </c>
      <c r="I113" s="18">
        <f t="shared" si="34"/>
        <v>0</v>
      </c>
      <c r="J113" s="18">
        <f t="shared" si="35"/>
        <v>0</v>
      </c>
      <c r="K113" s="18">
        <f t="shared" si="36"/>
        <v>0</v>
      </c>
      <c r="L113" s="18">
        <f t="shared" si="37"/>
        <v>100</v>
      </c>
      <c r="M113">
        <v>6.6852173226277696</v>
      </c>
      <c r="N113" s="21">
        <v>2.0120671032268098</v>
      </c>
      <c r="O113" s="16">
        <f t="shared" si="49"/>
        <v>8.6972844258545798</v>
      </c>
      <c r="P113" s="21">
        <v>5.5772719283456098</v>
      </c>
      <c r="Q113" s="16">
        <f t="shared" si="50"/>
        <v>14.27455635420019</v>
      </c>
      <c r="R113" s="18">
        <f t="shared" si="38"/>
        <v>7.444427300596006</v>
      </c>
      <c r="S113" s="18">
        <f t="shared" si="39"/>
        <v>2.2405684888049513</v>
      </c>
      <c r="T113" s="18">
        <f t="shared" si="40"/>
        <v>9.6849957894009577</v>
      </c>
      <c r="U113" s="18">
        <f t="shared" si="41"/>
        <v>6.2106575452215225</v>
      </c>
      <c r="V113" s="18">
        <f t="shared" si="42"/>
        <v>15.89565333462248</v>
      </c>
      <c r="X113" s="11">
        <f t="shared" si="43"/>
        <v>100</v>
      </c>
      <c r="Y113" s="11">
        <f t="shared" si="44"/>
        <v>15.89565333462248</v>
      </c>
      <c r="AA113" s="7">
        <v>0</v>
      </c>
      <c r="AB113" s="25">
        <f t="shared" si="45"/>
        <v>0</v>
      </c>
      <c r="AC113" s="7">
        <v>0</v>
      </c>
      <c r="AD113" s="25">
        <f t="shared" si="46"/>
        <v>0</v>
      </c>
      <c r="AE113" s="7">
        <v>0</v>
      </c>
      <c r="AF113" s="25">
        <f t="shared" si="47"/>
        <v>0</v>
      </c>
      <c r="AH113" s="7">
        <v>0</v>
      </c>
      <c r="AI113" s="25">
        <f t="shared" si="48"/>
        <v>0</v>
      </c>
    </row>
    <row r="114" spans="1:35" ht="14.4" x14ac:dyDescent="0.3">
      <c r="A114" t="s">
        <v>183</v>
      </c>
      <c r="B114" t="s">
        <v>619</v>
      </c>
      <c r="C114" s="7" t="s">
        <v>944</v>
      </c>
      <c r="D114" s="20">
        <v>52.563745100597998</v>
      </c>
      <c r="E114" s="24">
        <v>0</v>
      </c>
      <c r="F114" s="24">
        <v>0</v>
      </c>
      <c r="G114" s="24">
        <v>0</v>
      </c>
      <c r="H114" s="16">
        <f t="shared" si="33"/>
        <v>52.563745100597998</v>
      </c>
      <c r="I114" s="18">
        <f t="shared" si="34"/>
        <v>0</v>
      </c>
      <c r="J114" s="18">
        <f t="shared" si="35"/>
        <v>0</v>
      </c>
      <c r="K114" s="18">
        <f t="shared" si="36"/>
        <v>0</v>
      </c>
      <c r="L114" s="18">
        <f t="shared" si="37"/>
        <v>100</v>
      </c>
      <c r="M114">
        <v>3.5311536623338</v>
      </c>
      <c r="N114" s="21">
        <v>1.10104832161334</v>
      </c>
      <c r="O114" s="16">
        <f t="shared" si="49"/>
        <v>4.63220198394714</v>
      </c>
      <c r="P114" s="21">
        <v>2.5253510957469798</v>
      </c>
      <c r="Q114" s="16">
        <f t="shared" si="50"/>
        <v>7.1575530796941198</v>
      </c>
      <c r="R114" s="18">
        <f t="shared" si="38"/>
        <v>6.7178502132520759</v>
      </c>
      <c r="S114" s="18">
        <f t="shared" si="39"/>
        <v>2.0946915397792187</v>
      </c>
      <c r="T114" s="18">
        <f t="shared" si="40"/>
        <v>8.8125417530312937</v>
      </c>
      <c r="U114" s="18">
        <f t="shared" si="41"/>
        <v>4.8043591470012093</v>
      </c>
      <c r="V114" s="18">
        <f t="shared" si="42"/>
        <v>13.616900900032503</v>
      </c>
      <c r="X114" s="11">
        <f t="shared" si="43"/>
        <v>100</v>
      </c>
      <c r="Y114" s="11">
        <f t="shared" si="44"/>
        <v>13.616900900032503</v>
      </c>
      <c r="AA114" s="7">
        <v>0</v>
      </c>
      <c r="AB114" s="25">
        <f t="shared" si="45"/>
        <v>0</v>
      </c>
      <c r="AC114" s="7">
        <v>0</v>
      </c>
      <c r="AD114" s="25">
        <f t="shared" si="46"/>
        <v>0</v>
      </c>
      <c r="AE114" s="7">
        <v>0</v>
      </c>
      <c r="AF114" s="25">
        <f t="shared" si="47"/>
        <v>0</v>
      </c>
      <c r="AH114" s="7">
        <v>0</v>
      </c>
      <c r="AI114" s="25">
        <f t="shared" si="48"/>
        <v>0</v>
      </c>
    </row>
    <row r="115" spans="1:35" ht="14.4" x14ac:dyDescent="0.3">
      <c r="A115" t="s">
        <v>184</v>
      </c>
      <c r="B115" t="s">
        <v>620</v>
      </c>
      <c r="C115" s="7" t="s">
        <v>941</v>
      </c>
      <c r="D115" s="20">
        <v>14.508870844561701</v>
      </c>
      <c r="E115" s="24">
        <v>0</v>
      </c>
      <c r="F115" s="24">
        <v>0</v>
      </c>
      <c r="G115" s="24">
        <v>0</v>
      </c>
      <c r="H115" s="16">
        <f t="shared" si="33"/>
        <v>14.508870844561701</v>
      </c>
      <c r="I115" s="18">
        <f t="shared" si="34"/>
        <v>0</v>
      </c>
      <c r="J115" s="18">
        <f t="shared" si="35"/>
        <v>0</v>
      </c>
      <c r="K115" s="18">
        <f t="shared" si="36"/>
        <v>0</v>
      </c>
      <c r="L115" s="18">
        <f t="shared" si="37"/>
        <v>100</v>
      </c>
      <c r="M115">
        <v>0.43255882121504402</v>
      </c>
      <c r="N115" s="21">
        <v>0.46039513594001402</v>
      </c>
      <c r="O115" s="16">
        <f t="shared" si="49"/>
        <v>0.89295395715505799</v>
      </c>
      <c r="P115" s="21">
        <v>0.75948631220173701</v>
      </c>
      <c r="Q115" s="16">
        <f t="shared" si="50"/>
        <v>1.652440269356795</v>
      </c>
      <c r="R115" s="18">
        <f t="shared" si="38"/>
        <v>2.9813403527344668</v>
      </c>
      <c r="S115" s="18">
        <f t="shared" si="39"/>
        <v>3.1731975621837036</v>
      </c>
      <c r="T115" s="18">
        <f t="shared" si="40"/>
        <v>6.15453791491817</v>
      </c>
      <c r="U115" s="18">
        <f t="shared" si="41"/>
        <v>5.2346341788989879</v>
      </c>
      <c r="V115" s="18">
        <f t="shared" si="42"/>
        <v>11.389172093817159</v>
      </c>
      <c r="X115" s="11">
        <f t="shared" si="43"/>
        <v>100</v>
      </c>
      <c r="Y115" s="11">
        <f t="shared" si="44"/>
        <v>11.389172093817159</v>
      </c>
      <c r="AA115" s="7">
        <v>0</v>
      </c>
      <c r="AB115" s="25">
        <f t="shared" si="45"/>
        <v>0</v>
      </c>
      <c r="AC115" s="7">
        <v>0</v>
      </c>
      <c r="AD115" s="25">
        <f t="shared" si="46"/>
        <v>0</v>
      </c>
      <c r="AE115" s="7">
        <v>0</v>
      </c>
      <c r="AF115" s="25">
        <f t="shared" si="47"/>
        <v>0</v>
      </c>
      <c r="AH115" s="7">
        <v>0</v>
      </c>
      <c r="AI115" s="25">
        <f t="shared" si="48"/>
        <v>0</v>
      </c>
    </row>
    <row r="116" spans="1:35" ht="14.4" x14ac:dyDescent="0.3">
      <c r="A116" t="s">
        <v>185</v>
      </c>
      <c r="B116" t="s">
        <v>621</v>
      </c>
      <c r="C116" s="7" t="s">
        <v>941</v>
      </c>
      <c r="D116" s="20">
        <v>36.2587659502625</v>
      </c>
      <c r="E116" s="24">
        <v>10.401930666434801</v>
      </c>
      <c r="F116" s="24">
        <v>1.34852711704793</v>
      </c>
      <c r="G116" s="24">
        <v>5.7726946483269099</v>
      </c>
      <c r="H116" s="16">
        <f t="shared" si="33"/>
        <v>18.735613518452858</v>
      </c>
      <c r="I116" s="18">
        <f t="shared" si="34"/>
        <v>28.688043825604865</v>
      </c>
      <c r="J116" s="18">
        <f t="shared" si="35"/>
        <v>3.7191754371832593</v>
      </c>
      <c r="K116" s="18">
        <f t="shared" si="36"/>
        <v>15.920824928916582</v>
      </c>
      <c r="L116" s="18">
        <f t="shared" si="37"/>
        <v>51.671955808295287</v>
      </c>
      <c r="M116">
        <v>2.47008589192244</v>
      </c>
      <c r="N116" s="21">
        <v>0.93560602212406796</v>
      </c>
      <c r="O116" s="16">
        <f t="shared" si="49"/>
        <v>3.4056919140465078</v>
      </c>
      <c r="P116" s="21">
        <v>1.6273782132934</v>
      </c>
      <c r="Q116" s="16">
        <f t="shared" si="50"/>
        <v>5.0330701273399079</v>
      </c>
      <c r="R116" s="18">
        <f t="shared" si="38"/>
        <v>6.8123826809515498</v>
      </c>
      <c r="S116" s="18">
        <f t="shared" si="39"/>
        <v>2.5803581495505763</v>
      </c>
      <c r="T116" s="18">
        <f t="shared" si="40"/>
        <v>9.3927408305021256</v>
      </c>
      <c r="U116" s="18">
        <f t="shared" si="41"/>
        <v>4.4882338674342517</v>
      </c>
      <c r="V116" s="18">
        <f t="shared" si="42"/>
        <v>13.880974697936377</v>
      </c>
      <c r="X116" s="11">
        <f t="shared" si="43"/>
        <v>100</v>
      </c>
      <c r="Y116" s="11">
        <f t="shared" si="44"/>
        <v>13.880974697936377</v>
      </c>
      <c r="AA116" s="7">
        <v>0.39002312489060498</v>
      </c>
      <c r="AB116" s="25">
        <f t="shared" si="45"/>
        <v>1.0756657450107767</v>
      </c>
      <c r="AC116" s="7">
        <v>6.3811452430789298E-3</v>
      </c>
      <c r="AD116" s="25">
        <f t="shared" si="46"/>
        <v>1.7598903536408781E-2</v>
      </c>
      <c r="AE116" s="7">
        <v>3.7225828731845802E-2</v>
      </c>
      <c r="AF116" s="25">
        <f t="shared" si="47"/>
        <v>0.10266711443767793</v>
      </c>
      <c r="AH116" s="7">
        <v>14.316223508530401</v>
      </c>
      <c r="AI116" s="25">
        <f t="shared" si="48"/>
        <v>39.483482499565753</v>
      </c>
    </row>
    <row r="117" spans="1:35" ht="14.4" x14ac:dyDescent="0.3">
      <c r="A117" t="s">
        <v>186</v>
      </c>
      <c r="B117" t="s">
        <v>622</v>
      </c>
      <c r="C117" s="7" t="s">
        <v>943</v>
      </c>
      <c r="D117" s="20">
        <v>49.910376070428597</v>
      </c>
      <c r="E117" s="24">
        <v>0</v>
      </c>
      <c r="F117" s="24">
        <v>0</v>
      </c>
      <c r="G117" s="24">
        <v>0</v>
      </c>
      <c r="H117" s="16">
        <f t="shared" si="33"/>
        <v>49.910376070428597</v>
      </c>
      <c r="I117" s="18">
        <f t="shared" si="34"/>
        <v>0</v>
      </c>
      <c r="J117" s="18">
        <f t="shared" si="35"/>
        <v>0</v>
      </c>
      <c r="K117" s="18">
        <f t="shared" si="36"/>
        <v>0</v>
      </c>
      <c r="L117" s="18">
        <f t="shared" si="37"/>
        <v>100</v>
      </c>
      <c r="M117">
        <v>2.5026868985355599</v>
      </c>
      <c r="N117" s="21">
        <v>0.82817269130877402</v>
      </c>
      <c r="O117" s="16">
        <f t="shared" si="49"/>
        <v>3.3308595898443341</v>
      </c>
      <c r="P117" s="21">
        <v>2.19019810067523</v>
      </c>
      <c r="Q117" s="16">
        <f t="shared" si="50"/>
        <v>5.5210576905195641</v>
      </c>
      <c r="R117" s="18">
        <f t="shared" si="38"/>
        <v>5.0143619334865663</v>
      </c>
      <c r="S117" s="18">
        <f t="shared" si="39"/>
        <v>1.65931967761601</v>
      </c>
      <c r="T117" s="18">
        <f t="shared" si="40"/>
        <v>6.6736816111025759</v>
      </c>
      <c r="U117" s="18">
        <f t="shared" si="41"/>
        <v>4.3882620671594195</v>
      </c>
      <c r="V117" s="18">
        <f t="shared" si="42"/>
        <v>11.061943678261995</v>
      </c>
      <c r="X117" s="11">
        <f t="shared" si="43"/>
        <v>100</v>
      </c>
      <c r="Y117" s="11">
        <f t="shared" si="44"/>
        <v>11.061943678261997</v>
      </c>
      <c r="AA117" s="7">
        <v>0</v>
      </c>
      <c r="AB117" s="25">
        <f t="shared" si="45"/>
        <v>0</v>
      </c>
      <c r="AC117" s="7">
        <v>0</v>
      </c>
      <c r="AD117" s="25">
        <f t="shared" si="46"/>
        <v>0</v>
      </c>
      <c r="AE117" s="7">
        <v>0</v>
      </c>
      <c r="AF117" s="25">
        <f t="shared" si="47"/>
        <v>0</v>
      </c>
      <c r="AH117" s="7">
        <v>0</v>
      </c>
      <c r="AI117" s="25">
        <f t="shared" si="48"/>
        <v>0</v>
      </c>
    </row>
    <row r="118" spans="1:35" ht="14.4" x14ac:dyDescent="0.3">
      <c r="A118" t="s">
        <v>187</v>
      </c>
      <c r="B118" t="s">
        <v>623</v>
      </c>
      <c r="C118" s="7" t="s">
        <v>941</v>
      </c>
      <c r="D118" s="20">
        <v>5.6460194164625799</v>
      </c>
      <c r="E118" s="24">
        <v>0</v>
      </c>
      <c r="F118" s="24">
        <v>0</v>
      </c>
      <c r="G118" s="24">
        <v>0</v>
      </c>
      <c r="H118" s="16">
        <f t="shared" si="33"/>
        <v>5.6460194164625799</v>
      </c>
      <c r="I118" s="18">
        <f t="shared" si="34"/>
        <v>0</v>
      </c>
      <c r="J118" s="18">
        <f t="shared" si="35"/>
        <v>0</v>
      </c>
      <c r="K118" s="18">
        <f t="shared" si="36"/>
        <v>0</v>
      </c>
      <c r="L118" s="18">
        <f t="shared" si="37"/>
        <v>100</v>
      </c>
      <c r="M118">
        <v>5.18995180096666E-2</v>
      </c>
      <c r="N118" s="21">
        <v>4.7043799693602999E-2</v>
      </c>
      <c r="O118" s="16">
        <f t="shared" si="49"/>
        <v>9.8943317703269598E-2</v>
      </c>
      <c r="P118" s="21">
        <v>3.9398401063719897E-2</v>
      </c>
      <c r="Q118" s="16">
        <f t="shared" si="50"/>
        <v>0.1383417187669895</v>
      </c>
      <c r="R118" s="18">
        <f t="shared" si="38"/>
        <v>0.91922315850240888</v>
      </c>
      <c r="S118" s="18">
        <f t="shared" si="39"/>
        <v>0.83322065022364933</v>
      </c>
      <c r="T118" s="18">
        <f t="shared" si="40"/>
        <v>1.7524438087260581</v>
      </c>
      <c r="U118" s="18">
        <f t="shared" si="41"/>
        <v>0.69780845862560481</v>
      </c>
      <c r="V118" s="18">
        <f t="shared" si="42"/>
        <v>2.4502522673516629</v>
      </c>
      <c r="X118" s="11">
        <f t="shared" si="43"/>
        <v>100</v>
      </c>
      <c r="Y118" s="11">
        <f t="shared" si="44"/>
        <v>2.4502522673516629</v>
      </c>
      <c r="AA118" s="7">
        <v>0</v>
      </c>
      <c r="AB118" s="25">
        <f t="shared" si="45"/>
        <v>0</v>
      </c>
      <c r="AC118" s="7">
        <v>0</v>
      </c>
      <c r="AD118" s="25">
        <f t="shared" si="46"/>
        <v>0</v>
      </c>
      <c r="AE118" s="7">
        <v>0</v>
      </c>
      <c r="AF118" s="25">
        <f t="shared" si="47"/>
        <v>0</v>
      </c>
      <c r="AH118" s="7">
        <v>0</v>
      </c>
      <c r="AI118" s="25">
        <f t="shared" si="48"/>
        <v>0</v>
      </c>
    </row>
    <row r="119" spans="1:35" ht="14.4" x14ac:dyDescent="0.3">
      <c r="A119" t="s">
        <v>188</v>
      </c>
      <c r="B119" t="s">
        <v>624</v>
      </c>
      <c r="C119" s="7" t="s">
        <v>941</v>
      </c>
      <c r="D119" s="20">
        <v>2.4109778307310399</v>
      </c>
      <c r="E119" s="24">
        <v>0</v>
      </c>
      <c r="F119" s="24">
        <v>0</v>
      </c>
      <c r="G119" s="24">
        <v>0</v>
      </c>
      <c r="H119" s="16">
        <f t="shared" ref="H119:H182" si="51">D119-E119-F119-G119</f>
        <v>2.4109778307310399</v>
      </c>
      <c r="I119" s="18">
        <f t="shared" ref="I119:I182" si="52">E119/D119*100</f>
        <v>0</v>
      </c>
      <c r="J119" s="18">
        <f t="shared" ref="J119:J182" si="53">F119/D119*100</f>
        <v>0</v>
      </c>
      <c r="K119" s="18">
        <f t="shared" ref="K119:K182" si="54">G119/D119*100</f>
        <v>0</v>
      </c>
      <c r="L119" s="18">
        <f t="shared" ref="L119:L182" si="55">H119/D119*100</f>
        <v>100</v>
      </c>
      <c r="M119">
        <v>4.9794197735027396E-4</v>
      </c>
      <c r="N119" s="21">
        <v>6.2900308459647896E-4</v>
      </c>
      <c r="O119" s="16">
        <f t="shared" si="49"/>
        <v>1.1269450619467529E-3</v>
      </c>
      <c r="P119" s="21">
        <v>0.11158055297864</v>
      </c>
      <c r="Q119" s="16">
        <f t="shared" si="50"/>
        <v>0.11270749804058676</v>
      </c>
      <c r="R119" s="18">
        <f t="shared" ref="R119:R182" si="56">M119/D119*100</f>
        <v>2.0653113064888342E-2</v>
      </c>
      <c r="S119" s="18">
        <f t="shared" ref="S119:S182" si="57">N119/D119*100</f>
        <v>2.6089127680023378E-2</v>
      </c>
      <c r="T119" s="18">
        <f t="shared" ref="T119:T182" si="58">O119/D119*100</f>
        <v>4.6742240744911727E-2</v>
      </c>
      <c r="U119" s="18">
        <f t="shared" ref="U119:U182" si="59">P119/D119*100</f>
        <v>4.628020695852161</v>
      </c>
      <c r="V119" s="18">
        <f t="shared" ref="V119:V182" si="60">Q119/D119*100</f>
        <v>4.6747629365970722</v>
      </c>
      <c r="X119" s="11">
        <f t="shared" ref="X119:X182" si="61">SUM(I119:L119)</f>
        <v>100</v>
      </c>
      <c r="Y119" s="11">
        <f t="shared" ref="Y119:Y182" si="62">SUM(R119:S119,U119)</f>
        <v>4.6747629365970731</v>
      </c>
      <c r="AA119" s="7">
        <v>0</v>
      </c>
      <c r="AB119" s="25">
        <f t="shared" ref="AB119:AB182" si="63">AA119/D119*100</f>
        <v>0</v>
      </c>
      <c r="AC119" s="7">
        <v>0</v>
      </c>
      <c r="AD119" s="25">
        <f t="shared" ref="AD119:AD182" si="64">AC119/D119*100</f>
        <v>0</v>
      </c>
      <c r="AE119" s="7">
        <v>0</v>
      </c>
      <c r="AF119" s="25">
        <f t="shared" ref="AF119:AF182" si="65">AE119/D119*100</f>
        <v>0</v>
      </c>
      <c r="AH119" s="7">
        <v>0</v>
      </c>
      <c r="AI119" s="25">
        <f t="shared" ref="AI119:AI182" si="66">AH119/D119*100</f>
        <v>0</v>
      </c>
    </row>
    <row r="120" spans="1:35" ht="14.4" x14ac:dyDescent="0.3">
      <c r="A120" t="s">
        <v>189</v>
      </c>
      <c r="B120" t="s">
        <v>625</v>
      </c>
      <c r="C120" s="7" t="s">
        <v>941</v>
      </c>
      <c r="D120" s="20">
        <v>0.37712864151764602</v>
      </c>
      <c r="E120" s="24">
        <v>0</v>
      </c>
      <c r="F120" s="24">
        <v>0</v>
      </c>
      <c r="G120" s="24">
        <v>0</v>
      </c>
      <c r="H120" s="16">
        <f t="shared" si="51"/>
        <v>0.37712864151764602</v>
      </c>
      <c r="I120" s="18">
        <f t="shared" si="52"/>
        <v>0</v>
      </c>
      <c r="J120" s="18">
        <f t="shared" si="53"/>
        <v>0</v>
      </c>
      <c r="K120" s="18">
        <f t="shared" si="54"/>
        <v>0</v>
      </c>
      <c r="L120" s="18">
        <f t="shared" si="55"/>
        <v>100</v>
      </c>
      <c r="M120">
        <v>0</v>
      </c>
      <c r="N120" s="21">
        <v>0</v>
      </c>
      <c r="O120" s="16">
        <f t="shared" si="49"/>
        <v>0</v>
      </c>
      <c r="P120" s="21">
        <v>2.1483126715700199E-2</v>
      </c>
      <c r="Q120" s="16">
        <f t="shared" si="50"/>
        <v>2.1483126715700199E-2</v>
      </c>
      <c r="R120" s="18">
        <f t="shared" si="56"/>
        <v>0</v>
      </c>
      <c r="S120" s="18">
        <f t="shared" si="57"/>
        <v>0</v>
      </c>
      <c r="T120" s="18">
        <f t="shared" si="58"/>
        <v>0</v>
      </c>
      <c r="U120" s="18">
        <f t="shared" si="59"/>
        <v>5.6964983166612635</v>
      </c>
      <c r="V120" s="18">
        <f t="shared" si="60"/>
        <v>5.6964983166612635</v>
      </c>
      <c r="X120" s="11">
        <f t="shared" si="61"/>
        <v>100</v>
      </c>
      <c r="Y120" s="11">
        <f t="shared" si="62"/>
        <v>5.6964983166612635</v>
      </c>
      <c r="AA120" s="7">
        <v>0</v>
      </c>
      <c r="AB120" s="25">
        <f t="shared" si="63"/>
        <v>0</v>
      </c>
      <c r="AC120" s="7">
        <v>0</v>
      </c>
      <c r="AD120" s="25">
        <f t="shared" si="64"/>
        <v>0</v>
      </c>
      <c r="AE120" s="7">
        <v>0</v>
      </c>
      <c r="AF120" s="25">
        <f t="shared" si="65"/>
        <v>0</v>
      </c>
      <c r="AH120" s="7">
        <v>0</v>
      </c>
      <c r="AI120" s="25">
        <f t="shared" si="66"/>
        <v>0</v>
      </c>
    </row>
    <row r="121" spans="1:35" ht="14.4" x14ac:dyDescent="0.3">
      <c r="A121" t="s">
        <v>190</v>
      </c>
      <c r="B121" t="s">
        <v>626</v>
      </c>
      <c r="C121" s="7" t="s">
        <v>941</v>
      </c>
      <c r="D121" s="20">
        <v>29.6501487152354</v>
      </c>
      <c r="E121" s="24">
        <v>2.5675226939903002E-3</v>
      </c>
      <c r="F121" s="24">
        <v>25.359517073217599</v>
      </c>
      <c r="G121" s="24">
        <v>1.40731928368076</v>
      </c>
      <c r="H121" s="16">
        <f t="shared" si="51"/>
        <v>2.8807448356430498</v>
      </c>
      <c r="I121" s="18">
        <f t="shared" si="52"/>
        <v>8.6593922973175752E-3</v>
      </c>
      <c r="J121" s="18">
        <f t="shared" si="53"/>
        <v>85.529139556008005</v>
      </c>
      <c r="K121" s="18">
        <f t="shared" si="54"/>
        <v>4.7464155987778387</v>
      </c>
      <c r="L121" s="18">
        <f t="shared" si="55"/>
        <v>9.7157854529168386</v>
      </c>
      <c r="M121">
        <v>1.7279321179550599E-3</v>
      </c>
      <c r="N121" s="21">
        <v>7.8029786734585604E-2</v>
      </c>
      <c r="O121" s="16">
        <f t="shared" si="49"/>
        <v>7.9757718852540668E-2</v>
      </c>
      <c r="P121" s="21">
        <v>0.63269044157367804</v>
      </c>
      <c r="Q121" s="16">
        <f t="shared" si="50"/>
        <v>0.71244816042621872</v>
      </c>
      <c r="R121" s="18">
        <f t="shared" si="56"/>
        <v>5.827735080017259E-3</v>
      </c>
      <c r="S121" s="18">
        <f t="shared" si="57"/>
        <v>0.26316828115769575</v>
      </c>
      <c r="T121" s="18">
        <f t="shared" si="58"/>
        <v>0.26899601623771296</v>
      </c>
      <c r="U121" s="18">
        <f t="shared" si="59"/>
        <v>2.1338525066101175</v>
      </c>
      <c r="V121" s="18">
        <f t="shared" si="60"/>
        <v>2.4028485228478305</v>
      </c>
      <c r="X121" s="11">
        <f t="shared" si="61"/>
        <v>100</v>
      </c>
      <c r="Y121" s="11">
        <f t="shared" si="62"/>
        <v>2.4028485228478305</v>
      </c>
      <c r="AA121" s="7">
        <v>0</v>
      </c>
      <c r="AB121" s="25">
        <f t="shared" si="63"/>
        <v>0</v>
      </c>
      <c r="AC121" s="7">
        <v>0.45529783871207202</v>
      </c>
      <c r="AD121" s="25">
        <f t="shared" si="64"/>
        <v>1.535566796257323</v>
      </c>
      <c r="AE121" s="7">
        <v>5.1445241918363901E-2</v>
      </c>
      <c r="AF121" s="25">
        <f t="shared" si="65"/>
        <v>0.17350753418625969</v>
      </c>
      <c r="AH121" s="7">
        <v>28.811105116774801</v>
      </c>
      <c r="AI121" s="25">
        <f t="shared" si="66"/>
        <v>97.170187554474339</v>
      </c>
    </row>
    <row r="122" spans="1:35" ht="14.4" x14ac:dyDescent="0.3">
      <c r="A122" t="s">
        <v>191</v>
      </c>
      <c r="B122" t="s">
        <v>627</v>
      </c>
      <c r="C122" s="7" t="s">
        <v>941</v>
      </c>
      <c r="D122" s="20">
        <v>1.1476741067390399</v>
      </c>
      <c r="E122" s="24">
        <v>0</v>
      </c>
      <c r="F122" s="24">
        <v>0</v>
      </c>
      <c r="G122" s="24">
        <v>0</v>
      </c>
      <c r="H122" s="16">
        <f t="shared" si="51"/>
        <v>1.1476741067390399</v>
      </c>
      <c r="I122" s="18">
        <f t="shared" si="52"/>
        <v>0</v>
      </c>
      <c r="J122" s="18">
        <f t="shared" si="53"/>
        <v>0</v>
      </c>
      <c r="K122" s="18">
        <f t="shared" si="54"/>
        <v>0</v>
      </c>
      <c r="L122" s="18">
        <f t="shared" si="55"/>
        <v>100</v>
      </c>
      <c r="M122">
        <v>4.2444445069599098E-3</v>
      </c>
      <c r="N122" s="21">
        <v>4.2809162742923901E-4</v>
      </c>
      <c r="O122" s="16">
        <f t="shared" si="49"/>
        <v>4.6725361343891488E-3</v>
      </c>
      <c r="P122" s="21">
        <v>2.7479067999671598E-2</v>
      </c>
      <c r="Q122" s="16">
        <f t="shared" si="50"/>
        <v>3.2151604134060749E-2</v>
      </c>
      <c r="R122" s="18">
        <f t="shared" si="56"/>
        <v>0.36983011832687612</v>
      </c>
      <c r="S122" s="18">
        <f t="shared" si="57"/>
        <v>3.7300800367937481E-2</v>
      </c>
      <c r="T122" s="18">
        <f t="shared" si="58"/>
        <v>0.4071309186948136</v>
      </c>
      <c r="U122" s="18">
        <f t="shared" si="59"/>
        <v>2.3943267377312916</v>
      </c>
      <c r="V122" s="18">
        <f t="shared" si="60"/>
        <v>2.8014576564261056</v>
      </c>
      <c r="X122" s="11">
        <f t="shared" si="61"/>
        <v>100</v>
      </c>
      <c r="Y122" s="11">
        <f t="shared" si="62"/>
        <v>2.8014576564261051</v>
      </c>
      <c r="AA122" s="7">
        <v>0</v>
      </c>
      <c r="AB122" s="25">
        <f t="shared" si="63"/>
        <v>0</v>
      </c>
      <c r="AC122" s="7">
        <v>0</v>
      </c>
      <c r="AD122" s="25">
        <f t="shared" si="64"/>
        <v>0</v>
      </c>
      <c r="AE122" s="7">
        <v>0</v>
      </c>
      <c r="AF122" s="25">
        <f t="shared" si="65"/>
        <v>0</v>
      </c>
      <c r="AH122" s="7">
        <v>0</v>
      </c>
      <c r="AI122" s="25">
        <f t="shared" si="66"/>
        <v>0</v>
      </c>
    </row>
    <row r="123" spans="1:35" ht="14.4" x14ac:dyDescent="0.3">
      <c r="A123" t="s">
        <v>192</v>
      </c>
      <c r="B123" t="s">
        <v>628</v>
      </c>
      <c r="C123" s="7" t="s">
        <v>941</v>
      </c>
      <c r="D123" s="20">
        <v>0.42812942094041501</v>
      </c>
      <c r="E123" s="24">
        <v>0</v>
      </c>
      <c r="F123" s="24">
        <v>0</v>
      </c>
      <c r="G123" s="24">
        <v>0</v>
      </c>
      <c r="H123" s="16">
        <f t="shared" si="51"/>
        <v>0.42812942094041501</v>
      </c>
      <c r="I123" s="18">
        <f t="shared" si="52"/>
        <v>0</v>
      </c>
      <c r="J123" s="18">
        <f t="shared" si="53"/>
        <v>0</v>
      </c>
      <c r="K123" s="18">
        <f t="shared" si="54"/>
        <v>0</v>
      </c>
      <c r="L123" s="18">
        <f t="shared" si="55"/>
        <v>100</v>
      </c>
      <c r="M123">
        <v>1.20136479809734E-2</v>
      </c>
      <c r="N123" s="21">
        <v>2.40118961653206E-3</v>
      </c>
      <c r="O123" s="16">
        <f t="shared" si="49"/>
        <v>1.441483759750546E-2</v>
      </c>
      <c r="P123" s="21">
        <v>2.08603391877317E-2</v>
      </c>
      <c r="Q123" s="16">
        <f t="shared" si="50"/>
        <v>3.5275176785237158E-2</v>
      </c>
      <c r="R123" s="18">
        <f t="shared" si="56"/>
        <v>2.8060785812347619</v>
      </c>
      <c r="S123" s="18">
        <f t="shared" si="57"/>
        <v>0.56085601668245222</v>
      </c>
      <c r="T123" s="18">
        <f t="shared" si="58"/>
        <v>3.3669345979172141</v>
      </c>
      <c r="U123" s="18">
        <f t="shared" si="59"/>
        <v>4.8724376712795312</v>
      </c>
      <c r="V123" s="18">
        <f t="shared" si="60"/>
        <v>8.2393722691967461</v>
      </c>
      <c r="X123" s="11">
        <f t="shared" si="61"/>
        <v>100</v>
      </c>
      <c r="Y123" s="11">
        <f t="shared" si="62"/>
        <v>8.2393722691967461</v>
      </c>
      <c r="AA123" s="7">
        <v>0</v>
      </c>
      <c r="AB123" s="25">
        <f t="shared" si="63"/>
        <v>0</v>
      </c>
      <c r="AC123" s="7">
        <v>0</v>
      </c>
      <c r="AD123" s="25">
        <f t="shared" si="64"/>
        <v>0</v>
      </c>
      <c r="AE123" s="7">
        <v>0</v>
      </c>
      <c r="AF123" s="25">
        <f t="shared" si="65"/>
        <v>0</v>
      </c>
      <c r="AH123" s="7">
        <v>0</v>
      </c>
      <c r="AI123" s="25">
        <f t="shared" si="66"/>
        <v>0</v>
      </c>
    </row>
    <row r="124" spans="1:35" ht="14.4" x14ac:dyDescent="0.3">
      <c r="A124" t="s">
        <v>193</v>
      </c>
      <c r="B124" t="s">
        <v>629</v>
      </c>
      <c r="C124" s="7" t="s">
        <v>943</v>
      </c>
      <c r="D124" s="20">
        <v>169.254696684355</v>
      </c>
      <c r="E124" s="24">
        <v>43.813706806294697</v>
      </c>
      <c r="F124" s="24">
        <v>11.0975564666561</v>
      </c>
      <c r="G124" s="24">
        <v>7.5761202580406897</v>
      </c>
      <c r="H124" s="16">
        <f t="shared" si="51"/>
        <v>106.7673131533635</v>
      </c>
      <c r="I124" s="18">
        <f t="shared" si="52"/>
        <v>25.886257613284062</v>
      </c>
      <c r="J124" s="18">
        <f t="shared" si="53"/>
        <v>6.5567199516785397</v>
      </c>
      <c r="K124" s="18">
        <f t="shared" si="54"/>
        <v>4.4761654515085523</v>
      </c>
      <c r="L124" s="18">
        <f t="shared" si="55"/>
        <v>63.080856983528847</v>
      </c>
      <c r="M124">
        <v>5.6894354075257896</v>
      </c>
      <c r="N124" s="21">
        <v>11.4365041448225</v>
      </c>
      <c r="O124" s="16">
        <f t="shared" si="49"/>
        <v>17.125939552348289</v>
      </c>
      <c r="P124" s="21">
        <v>16.6363474862118</v>
      </c>
      <c r="Q124" s="16">
        <f t="shared" si="50"/>
        <v>33.762287038560089</v>
      </c>
      <c r="R124" s="18">
        <f t="shared" si="56"/>
        <v>3.3614638287622132</v>
      </c>
      <c r="S124" s="18">
        <f t="shared" si="57"/>
        <v>6.7569789015371109</v>
      </c>
      <c r="T124" s="18">
        <f t="shared" si="58"/>
        <v>10.118442730299323</v>
      </c>
      <c r="U124" s="18">
        <f t="shared" si="59"/>
        <v>9.8291792264040474</v>
      </c>
      <c r="V124" s="18">
        <f t="shared" si="60"/>
        <v>19.947621956703372</v>
      </c>
      <c r="X124" s="11">
        <f t="shared" si="61"/>
        <v>100</v>
      </c>
      <c r="Y124" s="11">
        <f t="shared" si="62"/>
        <v>19.947621956703372</v>
      </c>
      <c r="AA124" s="7">
        <v>0</v>
      </c>
      <c r="AB124" s="25">
        <f t="shared" si="63"/>
        <v>0</v>
      </c>
      <c r="AC124" s="7">
        <v>42.238296060164103</v>
      </c>
      <c r="AD124" s="25">
        <f t="shared" si="64"/>
        <v>24.955464685824808</v>
      </c>
      <c r="AE124" s="7">
        <v>8.0124605410717697E-2</v>
      </c>
      <c r="AF124" s="25">
        <f t="shared" si="65"/>
        <v>4.7339664411288382E-2</v>
      </c>
      <c r="AH124" s="7">
        <v>72.354148890613899</v>
      </c>
      <c r="AI124" s="25">
        <f t="shared" si="66"/>
        <v>42.7486801300102</v>
      </c>
    </row>
    <row r="125" spans="1:35" ht="14.4" x14ac:dyDescent="0.3">
      <c r="A125" t="s">
        <v>194</v>
      </c>
      <c r="B125" t="s">
        <v>630</v>
      </c>
      <c r="C125" s="7" t="s">
        <v>941</v>
      </c>
      <c r="D125" s="20">
        <v>0.93169548854180595</v>
      </c>
      <c r="E125" s="24">
        <v>0</v>
      </c>
      <c r="F125" s="24">
        <v>0</v>
      </c>
      <c r="G125" s="24">
        <v>0</v>
      </c>
      <c r="H125" s="16">
        <f t="shared" si="51"/>
        <v>0.93169548854180595</v>
      </c>
      <c r="I125" s="18">
        <f t="shared" si="52"/>
        <v>0</v>
      </c>
      <c r="J125" s="18">
        <f t="shared" si="53"/>
        <v>0</v>
      </c>
      <c r="K125" s="18">
        <f t="shared" si="54"/>
        <v>0</v>
      </c>
      <c r="L125" s="18">
        <f t="shared" si="55"/>
        <v>100</v>
      </c>
      <c r="M125">
        <v>0</v>
      </c>
      <c r="N125" s="21">
        <v>1.54666476001148E-4</v>
      </c>
      <c r="O125" s="16">
        <f t="shared" si="49"/>
        <v>1.54666476001148E-4</v>
      </c>
      <c r="P125" s="21">
        <v>2.32152763221238E-3</v>
      </c>
      <c r="Q125" s="16">
        <f t="shared" si="50"/>
        <v>2.4761941082135281E-3</v>
      </c>
      <c r="R125" s="18">
        <f t="shared" si="56"/>
        <v>0</v>
      </c>
      <c r="S125" s="18">
        <f t="shared" si="57"/>
        <v>1.660053932891916E-2</v>
      </c>
      <c r="T125" s="18">
        <f t="shared" si="58"/>
        <v>1.660053932891916E-2</v>
      </c>
      <c r="U125" s="18">
        <f t="shared" si="59"/>
        <v>0.24917235950619407</v>
      </c>
      <c r="V125" s="18">
        <f t="shared" si="60"/>
        <v>0.26577289883511324</v>
      </c>
      <c r="X125" s="11">
        <f t="shared" si="61"/>
        <v>100</v>
      </c>
      <c r="Y125" s="11">
        <f t="shared" si="62"/>
        <v>0.26577289883511324</v>
      </c>
      <c r="AA125" s="7">
        <v>0</v>
      </c>
      <c r="AB125" s="25">
        <f t="shared" si="63"/>
        <v>0</v>
      </c>
      <c r="AC125" s="7">
        <v>0</v>
      </c>
      <c r="AD125" s="25">
        <f t="shared" si="64"/>
        <v>0</v>
      </c>
      <c r="AE125" s="7">
        <v>0</v>
      </c>
      <c r="AF125" s="25">
        <f t="shared" si="65"/>
        <v>0</v>
      </c>
      <c r="AH125" s="7">
        <v>0</v>
      </c>
      <c r="AI125" s="25">
        <f t="shared" si="66"/>
        <v>0</v>
      </c>
    </row>
    <row r="126" spans="1:35" ht="14.4" x14ac:dyDescent="0.3">
      <c r="A126" t="s">
        <v>195</v>
      </c>
      <c r="B126" t="s">
        <v>631</v>
      </c>
      <c r="C126" s="7" t="s">
        <v>943</v>
      </c>
      <c r="D126" s="20">
        <v>102.98408828498</v>
      </c>
      <c r="E126" s="24">
        <v>5.0417590062088697</v>
      </c>
      <c r="F126" s="24">
        <v>0.29363606311927398</v>
      </c>
      <c r="G126" s="24">
        <v>1.1580475583130001</v>
      </c>
      <c r="H126" s="16">
        <f t="shared" si="51"/>
        <v>96.49064565733886</v>
      </c>
      <c r="I126" s="18">
        <f t="shared" si="52"/>
        <v>4.8956679523706566</v>
      </c>
      <c r="J126" s="18">
        <f t="shared" si="53"/>
        <v>0.28512760370001755</v>
      </c>
      <c r="K126" s="18">
        <f t="shared" si="54"/>
        <v>1.1244917322649139</v>
      </c>
      <c r="L126" s="18">
        <f t="shared" si="55"/>
        <v>93.694712711664408</v>
      </c>
      <c r="M126">
        <v>5.9302933103537896</v>
      </c>
      <c r="N126" s="21">
        <v>2.7522664897306002</v>
      </c>
      <c r="O126" s="16">
        <f t="shared" si="49"/>
        <v>8.6825598000843893</v>
      </c>
      <c r="P126" s="21">
        <v>6.2314111477126897</v>
      </c>
      <c r="Q126" s="16">
        <f t="shared" si="50"/>
        <v>14.913970947797079</v>
      </c>
      <c r="R126" s="18">
        <f t="shared" si="56"/>
        <v>5.7584559023752693</v>
      </c>
      <c r="S126" s="18">
        <f t="shared" si="57"/>
        <v>2.6725162455334495</v>
      </c>
      <c r="T126" s="18">
        <f t="shared" si="58"/>
        <v>8.430972147908717</v>
      </c>
      <c r="U126" s="18">
        <f t="shared" si="59"/>
        <v>6.0508484868739929</v>
      </c>
      <c r="V126" s="18">
        <f t="shared" si="60"/>
        <v>14.481820634782711</v>
      </c>
      <c r="X126" s="11">
        <f t="shared" si="61"/>
        <v>100</v>
      </c>
      <c r="Y126" s="11">
        <f t="shared" si="62"/>
        <v>14.481820634782711</v>
      </c>
      <c r="AA126" s="7">
        <v>0.24360830093820099</v>
      </c>
      <c r="AB126" s="25">
        <f t="shared" si="63"/>
        <v>0.23654945632385688</v>
      </c>
      <c r="AC126" s="7">
        <v>1.1540576453251701</v>
      </c>
      <c r="AD126" s="25">
        <f t="shared" si="64"/>
        <v>1.1206174318227049</v>
      </c>
      <c r="AE126" s="7">
        <v>3.5615068122454598</v>
      </c>
      <c r="AF126" s="25">
        <f t="shared" si="65"/>
        <v>3.4583078527529163</v>
      </c>
      <c r="AH126" s="7">
        <v>7.6869011801887801</v>
      </c>
      <c r="AI126" s="25">
        <f t="shared" si="66"/>
        <v>7.4641639385274789</v>
      </c>
    </row>
    <row r="127" spans="1:35" ht="14.4" x14ac:dyDescent="0.3">
      <c r="A127" t="s">
        <v>196</v>
      </c>
      <c r="B127" t="s">
        <v>632</v>
      </c>
      <c r="C127" s="7" t="s">
        <v>943</v>
      </c>
      <c r="D127" s="20">
        <v>2.3877083412497102</v>
      </c>
      <c r="E127" s="24">
        <v>0</v>
      </c>
      <c r="F127" s="24">
        <v>0</v>
      </c>
      <c r="G127" s="24">
        <v>0</v>
      </c>
      <c r="H127" s="16">
        <f t="shared" si="51"/>
        <v>2.3877083412497102</v>
      </c>
      <c r="I127" s="18">
        <f t="shared" si="52"/>
        <v>0</v>
      </c>
      <c r="J127" s="18">
        <f t="shared" si="53"/>
        <v>0</v>
      </c>
      <c r="K127" s="18">
        <f t="shared" si="54"/>
        <v>0</v>
      </c>
      <c r="L127" s="18">
        <f t="shared" si="55"/>
        <v>100</v>
      </c>
      <c r="M127">
        <v>1.3494757579057199</v>
      </c>
      <c r="N127" s="21">
        <v>0.30207815338877603</v>
      </c>
      <c r="O127" s="16">
        <f t="shared" si="49"/>
        <v>1.6515539112944959</v>
      </c>
      <c r="P127" s="21">
        <v>0.27172651594838498</v>
      </c>
      <c r="Q127" s="16">
        <f t="shared" si="50"/>
        <v>1.923280427242881</v>
      </c>
      <c r="R127" s="18">
        <f t="shared" si="56"/>
        <v>56.517612917472725</v>
      </c>
      <c r="S127" s="18">
        <f t="shared" si="57"/>
        <v>12.651384097886528</v>
      </c>
      <c r="T127" s="18">
        <f t="shared" si="58"/>
        <v>69.168997015359253</v>
      </c>
      <c r="U127" s="18">
        <f t="shared" si="59"/>
        <v>11.380222251356093</v>
      </c>
      <c r="V127" s="18">
        <f t="shared" si="60"/>
        <v>80.54921926671534</v>
      </c>
      <c r="X127" s="11">
        <f t="shared" si="61"/>
        <v>100</v>
      </c>
      <c r="Y127" s="11">
        <f t="shared" si="62"/>
        <v>80.54921926671534</v>
      </c>
      <c r="AA127" s="7">
        <v>0</v>
      </c>
      <c r="AB127" s="25">
        <f t="shared" si="63"/>
        <v>0</v>
      </c>
      <c r="AC127" s="7">
        <v>0</v>
      </c>
      <c r="AD127" s="25">
        <f t="shared" si="64"/>
        <v>0</v>
      </c>
      <c r="AE127" s="7">
        <v>0</v>
      </c>
      <c r="AF127" s="25">
        <f t="shared" si="65"/>
        <v>0</v>
      </c>
      <c r="AH127" s="7">
        <v>0</v>
      </c>
      <c r="AI127" s="25">
        <f t="shared" si="66"/>
        <v>0</v>
      </c>
    </row>
    <row r="128" spans="1:35" ht="14.4" x14ac:dyDescent="0.3">
      <c r="A128" t="s">
        <v>197</v>
      </c>
      <c r="B128" t="s">
        <v>633</v>
      </c>
      <c r="C128" s="7" t="s">
        <v>943</v>
      </c>
      <c r="D128" s="20">
        <v>1.3079534925935401</v>
      </c>
      <c r="E128" s="24">
        <v>0</v>
      </c>
      <c r="F128" s="24">
        <v>0</v>
      </c>
      <c r="G128" s="24">
        <v>0</v>
      </c>
      <c r="H128" s="16">
        <f t="shared" si="51"/>
        <v>1.3079534925935401</v>
      </c>
      <c r="I128" s="18">
        <f t="shared" si="52"/>
        <v>0</v>
      </c>
      <c r="J128" s="18">
        <f t="shared" si="53"/>
        <v>0</v>
      </c>
      <c r="K128" s="18">
        <f t="shared" si="54"/>
        <v>0</v>
      </c>
      <c r="L128" s="18">
        <f t="shared" si="55"/>
        <v>100</v>
      </c>
      <c r="M128">
        <v>0</v>
      </c>
      <c r="N128" s="21">
        <v>5.7200573622598304E-3</v>
      </c>
      <c r="O128" s="16">
        <f t="shared" si="49"/>
        <v>5.7200573622598304E-3</v>
      </c>
      <c r="P128" s="21">
        <v>7.4512296455452404E-2</v>
      </c>
      <c r="Q128" s="16">
        <f t="shared" si="50"/>
        <v>8.0232353817712238E-2</v>
      </c>
      <c r="R128" s="18">
        <f t="shared" si="56"/>
        <v>0</v>
      </c>
      <c r="S128" s="18">
        <f t="shared" si="57"/>
        <v>0.43732880371132554</v>
      </c>
      <c r="T128" s="18">
        <f t="shared" si="58"/>
        <v>0.43732880371132554</v>
      </c>
      <c r="U128" s="18">
        <f t="shared" si="59"/>
        <v>5.6968613087076987</v>
      </c>
      <c r="V128" s="18">
        <f t="shared" si="60"/>
        <v>6.1341901124190246</v>
      </c>
      <c r="X128" s="11">
        <f t="shared" si="61"/>
        <v>100</v>
      </c>
      <c r="Y128" s="11">
        <f t="shared" si="62"/>
        <v>6.1341901124190246</v>
      </c>
      <c r="AA128" s="7">
        <v>0</v>
      </c>
      <c r="AB128" s="25">
        <f t="shared" si="63"/>
        <v>0</v>
      </c>
      <c r="AC128" s="7">
        <v>0</v>
      </c>
      <c r="AD128" s="25">
        <f t="shared" si="64"/>
        <v>0</v>
      </c>
      <c r="AE128" s="7">
        <v>0</v>
      </c>
      <c r="AF128" s="25">
        <f t="shared" si="65"/>
        <v>0</v>
      </c>
      <c r="AH128" s="7">
        <v>0</v>
      </c>
      <c r="AI128" s="25">
        <f t="shared" si="66"/>
        <v>0</v>
      </c>
    </row>
    <row r="129" spans="1:35" ht="14.4" x14ac:dyDescent="0.3">
      <c r="A129" t="s">
        <v>198</v>
      </c>
      <c r="B129" t="s">
        <v>634</v>
      </c>
      <c r="C129" s="7" t="s">
        <v>944</v>
      </c>
      <c r="D129" s="20">
        <v>6.7747701103032298</v>
      </c>
      <c r="E129" s="24">
        <v>0</v>
      </c>
      <c r="F129" s="24">
        <v>0</v>
      </c>
      <c r="G129" s="24">
        <v>0</v>
      </c>
      <c r="H129" s="16">
        <f t="shared" si="51"/>
        <v>6.7747701103032298</v>
      </c>
      <c r="I129" s="18">
        <f t="shared" si="52"/>
        <v>0</v>
      </c>
      <c r="J129" s="18">
        <f t="shared" si="53"/>
        <v>0</v>
      </c>
      <c r="K129" s="18">
        <f t="shared" si="54"/>
        <v>0</v>
      </c>
      <c r="L129" s="18">
        <f t="shared" si="55"/>
        <v>100</v>
      </c>
      <c r="M129">
        <v>0</v>
      </c>
      <c r="N129" s="21">
        <v>2.8251610560109798E-3</v>
      </c>
      <c r="O129" s="16">
        <f t="shared" si="49"/>
        <v>2.8251610560109798E-3</v>
      </c>
      <c r="P129" s="21">
        <v>0.117058236878627</v>
      </c>
      <c r="Q129" s="16">
        <f t="shared" si="50"/>
        <v>0.11988339793463798</v>
      </c>
      <c r="R129" s="18">
        <f t="shared" si="56"/>
        <v>0</v>
      </c>
      <c r="S129" s="18">
        <f t="shared" si="57"/>
        <v>4.1701209192536413E-2</v>
      </c>
      <c r="T129" s="18">
        <f t="shared" si="58"/>
        <v>4.1701209192536413E-2</v>
      </c>
      <c r="U129" s="18">
        <f t="shared" si="59"/>
        <v>1.72785548399055</v>
      </c>
      <c r="V129" s="18">
        <f t="shared" si="60"/>
        <v>1.7695566931830866</v>
      </c>
      <c r="X129" s="11">
        <f t="shared" si="61"/>
        <v>100</v>
      </c>
      <c r="Y129" s="11">
        <f t="shared" si="62"/>
        <v>1.7695566931830864</v>
      </c>
      <c r="AA129" s="7">
        <v>0</v>
      </c>
      <c r="AB129" s="25">
        <f t="shared" si="63"/>
        <v>0</v>
      </c>
      <c r="AC129" s="7">
        <v>0</v>
      </c>
      <c r="AD129" s="25">
        <f t="shared" si="64"/>
        <v>0</v>
      </c>
      <c r="AE129" s="7">
        <v>0</v>
      </c>
      <c r="AF129" s="25">
        <f t="shared" si="65"/>
        <v>0</v>
      </c>
      <c r="AH129" s="7">
        <v>0</v>
      </c>
      <c r="AI129" s="25">
        <f t="shared" si="66"/>
        <v>0</v>
      </c>
    </row>
    <row r="130" spans="1:35" ht="14.4" x14ac:dyDescent="0.3">
      <c r="A130" t="s">
        <v>199</v>
      </c>
      <c r="B130" t="s">
        <v>635</v>
      </c>
      <c r="C130" s="7" t="s">
        <v>943</v>
      </c>
      <c r="D130" s="20">
        <v>3.8102202687602902</v>
      </c>
      <c r="E130" s="24">
        <v>0</v>
      </c>
      <c r="F130" s="24">
        <v>0</v>
      </c>
      <c r="G130" s="24">
        <v>0</v>
      </c>
      <c r="H130" s="16">
        <f t="shared" si="51"/>
        <v>3.8102202687602902</v>
      </c>
      <c r="I130" s="18">
        <f t="shared" si="52"/>
        <v>0</v>
      </c>
      <c r="J130" s="18">
        <f t="shared" si="53"/>
        <v>0</v>
      </c>
      <c r="K130" s="18">
        <f t="shared" si="54"/>
        <v>0</v>
      </c>
      <c r="L130" s="18">
        <f t="shared" si="55"/>
        <v>100</v>
      </c>
      <c r="M130">
        <v>4.0251628867845196E-3</v>
      </c>
      <c r="N130" s="21">
        <v>1.28056809448811E-2</v>
      </c>
      <c r="O130" s="16">
        <f t="shared" ref="O130:O193" si="67">M130+N130</f>
        <v>1.683084383166562E-2</v>
      </c>
      <c r="P130" s="21">
        <v>0.102411343231452</v>
      </c>
      <c r="Q130" s="16">
        <f t="shared" ref="Q130:Q193" si="68">O130+P130</f>
        <v>0.11924218706311762</v>
      </c>
      <c r="R130" s="18">
        <f t="shared" si="56"/>
        <v>0.10564121239358595</v>
      </c>
      <c r="S130" s="18">
        <f t="shared" si="57"/>
        <v>0.33608768106857012</v>
      </c>
      <c r="T130" s="18">
        <f t="shared" si="58"/>
        <v>0.4417288934621561</v>
      </c>
      <c r="U130" s="18">
        <f t="shared" si="59"/>
        <v>2.6878063735872413</v>
      </c>
      <c r="V130" s="18">
        <f t="shared" si="60"/>
        <v>3.1295352670493979</v>
      </c>
      <c r="X130" s="11">
        <f t="shared" si="61"/>
        <v>100</v>
      </c>
      <c r="Y130" s="11">
        <f t="shared" si="62"/>
        <v>3.1295352670493974</v>
      </c>
      <c r="AA130" s="7">
        <v>0</v>
      </c>
      <c r="AB130" s="25">
        <f t="shared" si="63"/>
        <v>0</v>
      </c>
      <c r="AC130" s="7">
        <v>0</v>
      </c>
      <c r="AD130" s="25">
        <f t="shared" si="64"/>
        <v>0</v>
      </c>
      <c r="AE130" s="7">
        <v>0</v>
      </c>
      <c r="AF130" s="25">
        <f t="shared" si="65"/>
        <v>0</v>
      </c>
      <c r="AH130" s="7">
        <v>0</v>
      </c>
      <c r="AI130" s="25">
        <f t="shared" si="66"/>
        <v>0</v>
      </c>
    </row>
    <row r="131" spans="1:35" ht="14.4" x14ac:dyDescent="0.3">
      <c r="A131" t="s">
        <v>200</v>
      </c>
      <c r="B131" t="s">
        <v>636</v>
      </c>
      <c r="C131" s="7" t="s">
        <v>944</v>
      </c>
      <c r="D131" s="20">
        <v>300.749164413796</v>
      </c>
      <c r="E131" s="24">
        <v>11.2530221999414</v>
      </c>
      <c r="F131" s="24">
        <v>1.9422837278345</v>
      </c>
      <c r="G131" s="24">
        <v>6.3390795459565199</v>
      </c>
      <c r="H131" s="16">
        <f t="shared" si="51"/>
        <v>281.21477894006358</v>
      </c>
      <c r="I131" s="18">
        <f t="shared" si="52"/>
        <v>3.7416636624328392</v>
      </c>
      <c r="J131" s="18">
        <f t="shared" si="53"/>
        <v>0.64581517013365419</v>
      </c>
      <c r="K131" s="18">
        <f t="shared" si="54"/>
        <v>2.1077629785978993</v>
      </c>
      <c r="L131" s="18">
        <f t="shared" si="55"/>
        <v>93.504758188835609</v>
      </c>
      <c r="M131">
        <v>14.534696001870699</v>
      </c>
      <c r="N131" s="21">
        <v>7.8750319239697202</v>
      </c>
      <c r="O131" s="16">
        <f t="shared" si="67"/>
        <v>22.409727925840421</v>
      </c>
      <c r="P131" s="21">
        <v>16.228633089350399</v>
      </c>
      <c r="Q131" s="16">
        <f t="shared" si="68"/>
        <v>38.638361015190824</v>
      </c>
      <c r="R131" s="18">
        <f t="shared" si="56"/>
        <v>4.8328300529781831</v>
      </c>
      <c r="S131" s="18">
        <f t="shared" si="57"/>
        <v>2.6184717551316581</v>
      </c>
      <c r="T131" s="18">
        <f t="shared" si="58"/>
        <v>7.4513018081098421</v>
      </c>
      <c r="U131" s="18">
        <f t="shared" si="59"/>
        <v>5.3960692196709417</v>
      </c>
      <c r="V131" s="18">
        <f t="shared" si="60"/>
        <v>12.847371027780785</v>
      </c>
      <c r="X131" s="11">
        <f t="shared" si="61"/>
        <v>100</v>
      </c>
      <c r="Y131" s="11">
        <f t="shared" si="62"/>
        <v>12.847371027780783</v>
      </c>
      <c r="AA131" s="7">
        <v>1.21301564303874</v>
      </c>
      <c r="AB131" s="25">
        <f t="shared" si="63"/>
        <v>0.40333134271647419</v>
      </c>
      <c r="AC131" s="7">
        <v>2.4833783443616602</v>
      </c>
      <c r="AD131" s="25">
        <f t="shared" si="64"/>
        <v>0.82573075446514599</v>
      </c>
      <c r="AE131" s="7">
        <v>23.045980239838599</v>
      </c>
      <c r="AF131" s="25">
        <f t="shared" si="65"/>
        <v>7.6628576125086081</v>
      </c>
      <c r="AH131" s="7">
        <v>31.330666642979601</v>
      </c>
      <c r="AI131" s="25">
        <f t="shared" si="66"/>
        <v>10.417540711724884</v>
      </c>
    </row>
    <row r="132" spans="1:35" ht="14.4" x14ac:dyDescent="0.3">
      <c r="A132" t="s">
        <v>201</v>
      </c>
      <c r="B132" t="s">
        <v>637</v>
      </c>
      <c r="C132" s="7" t="s">
        <v>941</v>
      </c>
      <c r="D132" s="20">
        <v>4.6036597411308398</v>
      </c>
      <c r="E132" s="24">
        <v>0</v>
      </c>
      <c r="F132" s="24">
        <v>0</v>
      </c>
      <c r="G132" s="24">
        <v>0</v>
      </c>
      <c r="H132" s="16">
        <f t="shared" si="51"/>
        <v>4.6036597411308398</v>
      </c>
      <c r="I132" s="18">
        <f t="shared" si="52"/>
        <v>0</v>
      </c>
      <c r="J132" s="18">
        <f t="shared" si="53"/>
        <v>0</v>
      </c>
      <c r="K132" s="18">
        <f t="shared" si="54"/>
        <v>0</v>
      </c>
      <c r="L132" s="18">
        <f t="shared" si="55"/>
        <v>100</v>
      </c>
      <c r="M132">
        <v>5.0079021697354599E-2</v>
      </c>
      <c r="N132" s="21">
        <v>4.3423807412008603E-2</v>
      </c>
      <c r="O132" s="16">
        <f t="shared" si="67"/>
        <v>9.3502829109363195E-2</v>
      </c>
      <c r="P132" s="21">
        <v>0.19892270091844499</v>
      </c>
      <c r="Q132" s="16">
        <f t="shared" si="68"/>
        <v>0.29242553002780819</v>
      </c>
      <c r="R132" s="18">
        <f t="shared" si="56"/>
        <v>1.0878089284038448</v>
      </c>
      <c r="S132" s="18">
        <f t="shared" si="57"/>
        <v>0.94324537115642715</v>
      </c>
      <c r="T132" s="18">
        <f t="shared" si="58"/>
        <v>2.0310542995602714</v>
      </c>
      <c r="U132" s="18">
        <f t="shared" si="59"/>
        <v>4.3209687966552837</v>
      </c>
      <c r="V132" s="18">
        <f t="shared" si="60"/>
        <v>6.3520230962155564</v>
      </c>
      <c r="X132" s="11">
        <f t="shared" si="61"/>
        <v>100</v>
      </c>
      <c r="Y132" s="11">
        <f t="shared" si="62"/>
        <v>6.3520230962155555</v>
      </c>
      <c r="AA132" s="7">
        <v>0</v>
      </c>
      <c r="AB132" s="25">
        <f t="shared" si="63"/>
        <v>0</v>
      </c>
      <c r="AC132" s="7">
        <v>0</v>
      </c>
      <c r="AD132" s="25">
        <f t="shared" si="64"/>
        <v>0</v>
      </c>
      <c r="AE132" s="7">
        <v>0</v>
      </c>
      <c r="AF132" s="25">
        <f t="shared" si="65"/>
        <v>0</v>
      </c>
      <c r="AH132" s="7">
        <v>0</v>
      </c>
      <c r="AI132" s="25">
        <f t="shared" si="66"/>
        <v>0</v>
      </c>
    </row>
    <row r="133" spans="1:35" ht="14.4" x14ac:dyDescent="0.3">
      <c r="A133" t="s">
        <v>202</v>
      </c>
      <c r="B133" t="s">
        <v>638</v>
      </c>
      <c r="C133" s="7" t="s">
        <v>941</v>
      </c>
      <c r="D133" s="20">
        <v>10.476367672422001</v>
      </c>
      <c r="E133" s="24">
        <v>0.33868758572722402</v>
      </c>
      <c r="F133" s="24">
        <v>0.10191332341800401</v>
      </c>
      <c r="G133" s="24">
        <v>0.270454961172585</v>
      </c>
      <c r="H133" s="16">
        <f t="shared" si="51"/>
        <v>9.7653118021041898</v>
      </c>
      <c r="I133" s="18">
        <f t="shared" si="52"/>
        <v>3.2328722732668647</v>
      </c>
      <c r="J133" s="18">
        <f t="shared" si="53"/>
        <v>0.97279254226902268</v>
      </c>
      <c r="K133" s="18">
        <f t="shared" si="54"/>
        <v>2.5815718732794273</v>
      </c>
      <c r="L133" s="18">
        <f t="shared" si="55"/>
        <v>93.212763311184716</v>
      </c>
      <c r="M133">
        <v>1.6272876848741701E-2</v>
      </c>
      <c r="N133" s="21">
        <v>4.5213796451428701E-2</v>
      </c>
      <c r="O133" s="16">
        <f t="shared" si="67"/>
        <v>6.1486673300170401E-2</v>
      </c>
      <c r="P133" s="21">
        <v>0.17099485259445299</v>
      </c>
      <c r="Q133" s="16">
        <f t="shared" si="68"/>
        <v>0.2324815258946234</v>
      </c>
      <c r="R133" s="18">
        <f t="shared" si="56"/>
        <v>0.15532937901347654</v>
      </c>
      <c r="S133" s="18">
        <f t="shared" si="57"/>
        <v>0.43157893904821165</v>
      </c>
      <c r="T133" s="18">
        <f t="shared" si="58"/>
        <v>0.58690831806168819</v>
      </c>
      <c r="U133" s="18">
        <f t="shared" si="59"/>
        <v>1.6321959856809911</v>
      </c>
      <c r="V133" s="18">
        <f t="shared" si="60"/>
        <v>2.2191043037426796</v>
      </c>
      <c r="X133" s="11">
        <f t="shared" si="61"/>
        <v>100.00000000000003</v>
      </c>
      <c r="Y133" s="11">
        <f t="shared" si="62"/>
        <v>2.2191043037426792</v>
      </c>
      <c r="AA133" s="7">
        <v>4.3181096355413298E-2</v>
      </c>
      <c r="AB133" s="25">
        <f t="shared" si="63"/>
        <v>0.41217622085833489</v>
      </c>
      <c r="AC133" s="7">
        <v>0.12578649443101</v>
      </c>
      <c r="AD133" s="25">
        <f t="shared" si="64"/>
        <v>1.200668956685536</v>
      </c>
      <c r="AE133" s="7">
        <v>6.3236527135041201E-2</v>
      </c>
      <c r="AF133" s="25">
        <f t="shared" si="65"/>
        <v>0.60361118578822981</v>
      </c>
      <c r="AH133" s="7">
        <v>0</v>
      </c>
      <c r="AI133" s="25">
        <f t="shared" si="66"/>
        <v>0</v>
      </c>
    </row>
    <row r="134" spans="1:35" ht="14.4" x14ac:dyDescent="0.3">
      <c r="A134" t="s">
        <v>203</v>
      </c>
      <c r="B134" t="s">
        <v>639</v>
      </c>
      <c r="C134" s="7" t="s">
        <v>941</v>
      </c>
      <c r="D134" s="20">
        <v>1.1812009736631299</v>
      </c>
      <c r="E134" s="24">
        <v>0</v>
      </c>
      <c r="F134" s="24">
        <v>0</v>
      </c>
      <c r="G134" s="24">
        <v>0</v>
      </c>
      <c r="H134" s="16">
        <f t="shared" si="51"/>
        <v>1.1812009736631299</v>
      </c>
      <c r="I134" s="18">
        <f t="shared" si="52"/>
        <v>0</v>
      </c>
      <c r="J134" s="18">
        <f t="shared" si="53"/>
        <v>0</v>
      </c>
      <c r="K134" s="18">
        <f t="shared" si="54"/>
        <v>0</v>
      </c>
      <c r="L134" s="18">
        <f t="shared" si="55"/>
        <v>100</v>
      </c>
      <c r="M134">
        <v>5.4550579102833702E-2</v>
      </c>
      <c r="N134" s="21">
        <v>1.92013282589415E-2</v>
      </c>
      <c r="O134" s="16">
        <f t="shared" si="67"/>
        <v>7.3751907361775199E-2</v>
      </c>
      <c r="P134" s="21">
        <v>3.9270724211354503E-2</v>
      </c>
      <c r="Q134" s="16">
        <f t="shared" si="68"/>
        <v>0.11302263157312969</v>
      </c>
      <c r="R134" s="18">
        <f t="shared" si="56"/>
        <v>4.6182301165619544</v>
      </c>
      <c r="S134" s="18">
        <f t="shared" si="57"/>
        <v>1.6255767381730573</v>
      </c>
      <c r="T134" s="18">
        <f t="shared" si="58"/>
        <v>6.243806854735011</v>
      </c>
      <c r="U134" s="18">
        <f t="shared" si="59"/>
        <v>3.3246437386153254</v>
      </c>
      <c r="V134" s="18">
        <f t="shared" si="60"/>
        <v>9.5684505933503363</v>
      </c>
      <c r="X134" s="11">
        <f t="shared" si="61"/>
        <v>100</v>
      </c>
      <c r="Y134" s="11">
        <f t="shared" si="62"/>
        <v>9.5684505933503381</v>
      </c>
      <c r="AA134" s="7">
        <v>0</v>
      </c>
      <c r="AB134" s="25">
        <f t="shared" si="63"/>
        <v>0</v>
      </c>
      <c r="AC134" s="7">
        <v>0</v>
      </c>
      <c r="AD134" s="25">
        <f t="shared" si="64"/>
        <v>0</v>
      </c>
      <c r="AE134" s="7">
        <v>0</v>
      </c>
      <c r="AF134" s="25">
        <f t="shared" si="65"/>
        <v>0</v>
      </c>
      <c r="AH134" s="7">
        <v>0</v>
      </c>
      <c r="AI134" s="25">
        <f t="shared" si="66"/>
        <v>0</v>
      </c>
    </row>
    <row r="135" spans="1:35" ht="14.4" x14ac:dyDescent="0.3">
      <c r="A135" t="s">
        <v>204</v>
      </c>
      <c r="B135" t="s">
        <v>640</v>
      </c>
      <c r="C135" s="7" t="s">
        <v>941</v>
      </c>
      <c r="D135" s="20">
        <v>12.426138715335901</v>
      </c>
      <c r="E135" s="24">
        <v>0</v>
      </c>
      <c r="F135" s="24">
        <v>0</v>
      </c>
      <c r="G135" s="24">
        <v>0</v>
      </c>
      <c r="H135" s="16">
        <f t="shared" si="51"/>
        <v>12.426138715335901</v>
      </c>
      <c r="I135" s="18">
        <f t="shared" si="52"/>
        <v>0</v>
      </c>
      <c r="J135" s="18">
        <f t="shared" si="53"/>
        <v>0</v>
      </c>
      <c r="K135" s="18">
        <f t="shared" si="54"/>
        <v>0</v>
      </c>
      <c r="L135" s="18">
        <f t="shared" si="55"/>
        <v>100</v>
      </c>
      <c r="M135">
        <v>0.119846561561483</v>
      </c>
      <c r="N135" s="21">
        <v>7.6755451898742805E-2</v>
      </c>
      <c r="O135" s="16">
        <f t="shared" si="67"/>
        <v>0.19660201346022582</v>
      </c>
      <c r="P135" s="21">
        <v>0.88587619932478801</v>
      </c>
      <c r="Q135" s="16">
        <f t="shared" si="68"/>
        <v>1.0824782127850139</v>
      </c>
      <c r="R135" s="18">
        <f t="shared" si="56"/>
        <v>0.96447146057988731</v>
      </c>
      <c r="S135" s="18">
        <f t="shared" si="57"/>
        <v>0.6176935060608485</v>
      </c>
      <c r="T135" s="18">
        <f t="shared" si="58"/>
        <v>1.582164966640736</v>
      </c>
      <c r="U135" s="18">
        <f t="shared" si="59"/>
        <v>7.1291349599330562</v>
      </c>
      <c r="V135" s="18">
        <f t="shared" si="60"/>
        <v>8.7112999265737923</v>
      </c>
      <c r="X135" s="11">
        <f t="shared" si="61"/>
        <v>100</v>
      </c>
      <c r="Y135" s="11">
        <f t="shared" si="62"/>
        <v>8.7112999265737923</v>
      </c>
      <c r="AA135" s="7">
        <v>0</v>
      </c>
      <c r="AB135" s="25">
        <f t="shared" si="63"/>
        <v>0</v>
      </c>
      <c r="AC135" s="7">
        <v>0</v>
      </c>
      <c r="AD135" s="25">
        <f t="shared" si="64"/>
        <v>0</v>
      </c>
      <c r="AE135" s="7">
        <v>0</v>
      </c>
      <c r="AF135" s="25">
        <f t="shared" si="65"/>
        <v>0</v>
      </c>
      <c r="AH135" s="7">
        <v>0</v>
      </c>
      <c r="AI135" s="25">
        <f t="shared" si="66"/>
        <v>0</v>
      </c>
    </row>
    <row r="136" spans="1:35" ht="14.4" x14ac:dyDescent="0.3">
      <c r="A136" t="s">
        <v>205</v>
      </c>
      <c r="B136" t="s">
        <v>641</v>
      </c>
      <c r="C136" s="7" t="s">
        <v>941</v>
      </c>
      <c r="D136" s="20">
        <v>4.1918533612130799</v>
      </c>
      <c r="E136" s="24">
        <v>0</v>
      </c>
      <c r="F136" s="24">
        <v>0</v>
      </c>
      <c r="G136" s="24">
        <v>0</v>
      </c>
      <c r="H136" s="16">
        <f t="shared" si="51"/>
        <v>4.1918533612130799</v>
      </c>
      <c r="I136" s="18">
        <f t="shared" si="52"/>
        <v>0</v>
      </c>
      <c r="J136" s="18">
        <f t="shared" si="53"/>
        <v>0</v>
      </c>
      <c r="K136" s="18">
        <f t="shared" si="54"/>
        <v>0</v>
      </c>
      <c r="L136" s="18">
        <f t="shared" si="55"/>
        <v>100</v>
      </c>
      <c r="M136">
        <v>9.5462566579223404E-2</v>
      </c>
      <c r="N136" s="21">
        <v>3.6949651880259601E-2</v>
      </c>
      <c r="O136" s="16">
        <f t="shared" si="67"/>
        <v>0.13241221845948301</v>
      </c>
      <c r="P136" s="21">
        <v>0.120999206491345</v>
      </c>
      <c r="Q136" s="16">
        <f t="shared" si="68"/>
        <v>0.25341142495082802</v>
      </c>
      <c r="R136" s="18">
        <f t="shared" si="56"/>
        <v>2.2773355447624128</v>
      </c>
      <c r="S136" s="18">
        <f t="shared" si="57"/>
        <v>0.88146336945256942</v>
      </c>
      <c r="T136" s="18">
        <f t="shared" si="58"/>
        <v>3.1587989142149824</v>
      </c>
      <c r="U136" s="18">
        <f t="shared" si="59"/>
        <v>2.8865324252737952</v>
      </c>
      <c r="V136" s="18">
        <f t="shared" si="60"/>
        <v>6.0453313394887775</v>
      </c>
      <c r="X136" s="11">
        <f t="shared" si="61"/>
        <v>100</v>
      </c>
      <c r="Y136" s="11">
        <f t="shared" si="62"/>
        <v>6.0453313394887775</v>
      </c>
      <c r="AA136" s="7">
        <v>0</v>
      </c>
      <c r="AB136" s="25">
        <f t="shared" si="63"/>
        <v>0</v>
      </c>
      <c r="AC136" s="7">
        <v>0</v>
      </c>
      <c r="AD136" s="25">
        <f t="shared" si="64"/>
        <v>0</v>
      </c>
      <c r="AE136" s="7">
        <v>2.4216700768738499E-4</v>
      </c>
      <c r="AF136" s="25">
        <f t="shared" si="65"/>
        <v>5.7770868114838904E-3</v>
      </c>
      <c r="AH136" s="7">
        <v>0</v>
      </c>
      <c r="AI136" s="25">
        <f t="shared" si="66"/>
        <v>0</v>
      </c>
    </row>
    <row r="137" spans="1:35" ht="14.4" x14ac:dyDescent="0.3">
      <c r="A137" t="s">
        <v>206</v>
      </c>
      <c r="B137" t="s">
        <v>642</v>
      </c>
      <c r="C137" s="7" t="s">
        <v>943</v>
      </c>
      <c r="D137" s="20">
        <v>395.264545621141</v>
      </c>
      <c r="E137" s="24">
        <v>45.815353194543498</v>
      </c>
      <c r="F137" s="24">
        <v>2.5215942631046202</v>
      </c>
      <c r="G137" s="24">
        <v>10.263574724656801</v>
      </c>
      <c r="H137" s="16">
        <f t="shared" si="51"/>
        <v>336.66402343883607</v>
      </c>
      <c r="I137" s="18">
        <f t="shared" si="52"/>
        <v>11.591060645863562</v>
      </c>
      <c r="J137" s="18">
        <f t="shared" si="53"/>
        <v>0.6379510358415893</v>
      </c>
      <c r="K137" s="18">
        <f t="shared" si="54"/>
        <v>2.5966342892019418</v>
      </c>
      <c r="L137" s="18">
        <f t="shared" si="55"/>
        <v>85.174354029092896</v>
      </c>
      <c r="M137">
        <v>32.5020038265206</v>
      </c>
      <c r="N137" s="21">
        <v>13.8108545855711</v>
      </c>
      <c r="O137" s="16">
        <f t="shared" si="67"/>
        <v>46.3128584120917</v>
      </c>
      <c r="P137" s="21">
        <v>32.368943596362399</v>
      </c>
      <c r="Q137" s="16">
        <f t="shared" si="68"/>
        <v>78.681802008454099</v>
      </c>
      <c r="R137" s="18">
        <f t="shared" si="56"/>
        <v>8.2228482636724021</v>
      </c>
      <c r="S137" s="18">
        <f t="shared" si="57"/>
        <v>3.4940787729564624</v>
      </c>
      <c r="T137" s="18">
        <f t="shared" si="58"/>
        <v>11.716927036628864</v>
      </c>
      <c r="U137" s="18">
        <f t="shared" si="59"/>
        <v>8.1891846751638244</v>
      </c>
      <c r="V137" s="18">
        <f t="shared" si="60"/>
        <v>19.906111711792686</v>
      </c>
      <c r="X137" s="11">
        <f t="shared" si="61"/>
        <v>99.999999999999986</v>
      </c>
      <c r="Y137" s="11">
        <f t="shared" si="62"/>
        <v>19.90611171179269</v>
      </c>
      <c r="AA137" s="7">
        <v>2.41348391871733</v>
      </c>
      <c r="AB137" s="25">
        <f t="shared" si="63"/>
        <v>0.61059964660494537</v>
      </c>
      <c r="AC137" s="7">
        <v>8.55069619839478</v>
      </c>
      <c r="AD137" s="25">
        <f t="shared" si="64"/>
        <v>2.1632843858934359</v>
      </c>
      <c r="AE137" s="7">
        <v>2.1307386218264202</v>
      </c>
      <c r="AF137" s="25">
        <f t="shared" si="65"/>
        <v>0.53906646711205963</v>
      </c>
      <c r="AH137" s="7">
        <v>0</v>
      </c>
      <c r="AI137" s="25">
        <f t="shared" si="66"/>
        <v>0</v>
      </c>
    </row>
    <row r="138" spans="1:35" ht="14.4" x14ac:dyDescent="0.3">
      <c r="A138" t="s">
        <v>207</v>
      </c>
      <c r="B138" t="s">
        <v>643</v>
      </c>
      <c r="C138" s="7" t="s">
        <v>941</v>
      </c>
      <c r="D138" s="20">
        <v>1.7000464617147699</v>
      </c>
      <c r="E138" s="24">
        <v>0</v>
      </c>
      <c r="F138" s="24">
        <v>0</v>
      </c>
      <c r="G138" s="24">
        <v>0</v>
      </c>
      <c r="H138" s="16">
        <f t="shared" si="51"/>
        <v>1.7000464617147699</v>
      </c>
      <c r="I138" s="18">
        <f t="shared" si="52"/>
        <v>0</v>
      </c>
      <c r="J138" s="18">
        <f t="shared" si="53"/>
        <v>0</v>
      </c>
      <c r="K138" s="18">
        <f t="shared" si="54"/>
        <v>0</v>
      </c>
      <c r="L138" s="18">
        <f t="shared" si="55"/>
        <v>100</v>
      </c>
      <c r="M138">
        <v>5.1813896962146097E-2</v>
      </c>
      <c r="N138" s="21">
        <v>4.7043799693602999E-2</v>
      </c>
      <c r="O138" s="16">
        <f t="shared" si="67"/>
        <v>9.8857696655749089E-2</v>
      </c>
      <c r="P138" s="21">
        <v>3.9398401063719897E-2</v>
      </c>
      <c r="Q138" s="16">
        <f t="shared" si="68"/>
        <v>0.13825609771946898</v>
      </c>
      <c r="R138" s="18">
        <f t="shared" si="56"/>
        <v>3.0477929944269557</v>
      </c>
      <c r="S138" s="18">
        <f t="shared" si="57"/>
        <v>2.7672067059950685</v>
      </c>
      <c r="T138" s="18">
        <f t="shared" si="58"/>
        <v>5.8149997004220237</v>
      </c>
      <c r="U138" s="18">
        <f t="shared" si="59"/>
        <v>2.3174896657812685</v>
      </c>
      <c r="V138" s="18">
        <f t="shared" si="60"/>
        <v>8.1324893662032931</v>
      </c>
      <c r="X138" s="11">
        <f t="shared" si="61"/>
        <v>100</v>
      </c>
      <c r="Y138" s="11">
        <f t="shared" si="62"/>
        <v>8.1324893662032931</v>
      </c>
      <c r="AA138" s="7">
        <v>0</v>
      </c>
      <c r="AB138" s="25">
        <f t="shared" si="63"/>
        <v>0</v>
      </c>
      <c r="AC138" s="7">
        <v>0</v>
      </c>
      <c r="AD138" s="25">
        <f t="shared" si="64"/>
        <v>0</v>
      </c>
      <c r="AE138" s="7">
        <v>0</v>
      </c>
      <c r="AF138" s="25">
        <f t="shared" si="65"/>
        <v>0</v>
      </c>
      <c r="AH138" s="7">
        <v>0</v>
      </c>
      <c r="AI138" s="25">
        <f t="shared" si="66"/>
        <v>0</v>
      </c>
    </row>
    <row r="139" spans="1:35" ht="14.4" x14ac:dyDescent="0.3">
      <c r="A139" t="s">
        <v>208</v>
      </c>
      <c r="B139" t="s">
        <v>644</v>
      </c>
      <c r="C139" s="7" t="s">
        <v>944</v>
      </c>
      <c r="D139" s="20">
        <v>49.075180136567901</v>
      </c>
      <c r="E139" s="24">
        <v>0</v>
      </c>
      <c r="F139" s="24">
        <v>0</v>
      </c>
      <c r="G139" s="24">
        <v>0</v>
      </c>
      <c r="H139" s="16">
        <f t="shared" si="51"/>
        <v>49.075180136567901</v>
      </c>
      <c r="I139" s="18">
        <f t="shared" si="52"/>
        <v>0</v>
      </c>
      <c r="J139" s="18">
        <f t="shared" si="53"/>
        <v>0</v>
      </c>
      <c r="K139" s="18">
        <f t="shared" si="54"/>
        <v>0</v>
      </c>
      <c r="L139" s="18">
        <f t="shared" si="55"/>
        <v>100</v>
      </c>
      <c r="M139">
        <v>1.4483379389170301</v>
      </c>
      <c r="N139" s="21">
        <v>0.72890471099680099</v>
      </c>
      <c r="O139" s="16">
        <f t="shared" si="67"/>
        <v>2.1772426499138309</v>
      </c>
      <c r="P139" s="21">
        <v>2.2731164326601201</v>
      </c>
      <c r="Q139" s="16">
        <f t="shared" si="68"/>
        <v>4.450359082573951</v>
      </c>
      <c r="R139" s="18">
        <f t="shared" si="56"/>
        <v>2.9512636222354178</v>
      </c>
      <c r="S139" s="18">
        <f t="shared" si="57"/>
        <v>1.4852817839249552</v>
      </c>
      <c r="T139" s="18">
        <f t="shared" si="58"/>
        <v>4.4365454061603726</v>
      </c>
      <c r="U139" s="18">
        <f t="shared" si="59"/>
        <v>4.6319064470765525</v>
      </c>
      <c r="V139" s="18">
        <f t="shared" si="60"/>
        <v>9.068451853236926</v>
      </c>
      <c r="X139" s="11">
        <f t="shared" si="61"/>
        <v>100</v>
      </c>
      <c r="Y139" s="11">
        <f t="shared" si="62"/>
        <v>9.068451853236926</v>
      </c>
      <c r="AA139" s="7">
        <v>0</v>
      </c>
      <c r="AB139" s="25">
        <f t="shared" si="63"/>
        <v>0</v>
      </c>
      <c r="AC139" s="7">
        <v>0</v>
      </c>
      <c r="AD139" s="25">
        <f t="shared" si="64"/>
        <v>0</v>
      </c>
      <c r="AE139" s="7">
        <v>0</v>
      </c>
      <c r="AF139" s="25">
        <f t="shared" si="65"/>
        <v>0</v>
      </c>
      <c r="AH139" s="7">
        <v>0</v>
      </c>
      <c r="AI139" s="25">
        <f t="shared" si="66"/>
        <v>0</v>
      </c>
    </row>
    <row r="140" spans="1:35" ht="14.4" x14ac:dyDescent="0.3">
      <c r="A140" t="s">
        <v>209</v>
      </c>
      <c r="B140" t="s">
        <v>645</v>
      </c>
      <c r="C140" s="7" t="s">
        <v>941</v>
      </c>
      <c r="D140" s="20">
        <v>2.0648561460527901</v>
      </c>
      <c r="E140" s="24">
        <v>0</v>
      </c>
      <c r="F140" s="24">
        <v>0</v>
      </c>
      <c r="G140" s="24">
        <v>1.5708914903408699E-2</v>
      </c>
      <c r="H140" s="16">
        <f t="shared" si="51"/>
        <v>2.0491472311493815</v>
      </c>
      <c r="I140" s="18">
        <f t="shared" si="52"/>
        <v>0</v>
      </c>
      <c r="J140" s="18">
        <f t="shared" si="53"/>
        <v>0</v>
      </c>
      <c r="K140" s="18">
        <f t="shared" si="54"/>
        <v>0.76077526918464011</v>
      </c>
      <c r="L140" s="18">
        <f t="shared" si="55"/>
        <v>99.239224730815366</v>
      </c>
      <c r="M140">
        <v>3.7299947745964103E-2</v>
      </c>
      <c r="N140" s="21">
        <v>2.8075707974552599E-3</v>
      </c>
      <c r="O140" s="16">
        <f t="shared" si="67"/>
        <v>4.010751854341936E-2</v>
      </c>
      <c r="P140" s="21">
        <v>4.5953751169668898E-3</v>
      </c>
      <c r="Q140" s="16">
        <f t="shared" si="68"/>
        <v>4.4702893660386253E-2</v>
      </c>
      <c r="R140" s="18">
        <f t="shared" si="56"/>
        <v>1.8064187094712258</v>
      </c>
      <c r="S140" s="18">
        <f t="shared" si="57"/>
        <v>0.13596931693388203</v>
      </c>
      <c r="T140" s="18">
        <f t="shared" si="58"/>
        <v>1.9423880264051077</v>
      </c>
      <c r="U140" s="18">
        <f t="shared" si="59"/>
        <v>0.22255182888897504</v>
      </c>
      <c r="V140" s="18">
        <f t="shared" si="60"/>
        <v>2.1649398552940831</v>
      </c>
      <c r="X140" s="11">
        <f t="shared" si="61"/>
        <v>100</v>
      </c>
      <c r="Y140" s="11">
        <f t="shared" si="62"/>
        <v>2.1649398552940831</v>
      </c>
      <c r="AA140" s="7">
        <v>0</v>
      </c>
      <c r="AB140" s="25">
        <f t="shared" si="63"/>
        <v>0</v>
      </c>
      <c r="AC140" s="7">
        <v>0</v>
      </c>
      <c r="AD140" s="25">
        <f t="shared" si="64"/>
        <v>0</v>
      </c>
      <c r="AE140" s="7">
        <v>0</v>
      </c>
      <c r="AF140" s="25">
        <f t="shared" si="65"/>
        <v>0</v>
      </c>
      <c r="AH140" s="7">
        <v>0</v>
      </c>
      <c r="AI140" s="25">
        <f t="shared" si="66"/>
        <v>0</v>
      </c>
    </row>
    <row r="141" spans="1:35" ht="14.4" x14ac:dyDescent="0.3">
      <c r="A141" t="s">
        <v>210</v>
      </c>
      <c r="B141" t="s">
        <v>646</v>
      </c>
      <c r="C141" s="7" t="s">
        <v>944</v>
      </c>
      <c r="D141" s="20">
        <v>49.696673608722101</v>
      </c>
      <c r="E141" s="24">
        <v>3.73100103430499</v>
      </c>
      <c r="F141" s="24">
        <v>0.84788694594386005</v>
      </c>
      <c r="G141" s="24">
        <v>1.32953058811796</v>
      </c>
      <c r="H141" s="16">
        <f t="shared" si="51"/>
        <v>43.788255040355288</v>
      </c>
      <c r="I141" s="18">
        <f t="shared" si="52"/>
        <v>7.5075468102359562</v>
      </c>
      <c r="J141" s="18">
        <f t="shared" si="53"/>
        <v>1.7061241414657786</v>
      </c>
      <c r="K141" s="18">
        <f t="shared" si="54"/>
        <v>2.675290902940068</v>
      </c>
      <c r="L141" s="18">
        <f t="shared" si="55"/>
        <v>88.111038145358194</v>
      </c>
      <c r="M141">
        <v>2.51877316356651</v>
      </c>
      <c r="N141" s="21">
        <v>1.8928430003605301</v>
      </c>
      <c r="O141" s="16">
        <f t="shared" si="67"/>
        <v>4.4116161639270404</v>
      </c>
      <c r="P141" s="21">
        <v>4.72475370431704</v>
      </c>
      <c r="Q141" s="16">
        <f t="shared" si="68"/>
        <v>9.1363698682440813</v>
      </c>
      <c r="R141" s="18">
        <f t="shared" si="56"/>
        <v>5.0682932692791907</v>
      </c>
      <c r="S141" s="18">
        <f t="shared" si="57"/>
        <v>3.8087921442458947</v>
      </c>
      <c r="T141" s="18">
        <f t="shared" si="58"/>
        <v>8.8770854135250854</v>
      </c>
      <c r="U141" s="18">
        <f t="shared" si="59"/>
        <v>9.5071829988392107</v>
      </c>
      <c r="V141" s="18">
        <f t="shared" si="60"/>
        <v>18.384268412364296</v>
      </c>
      <c r="X141" s="11">
        <f t="shared" si="61"/>
        <v>100</v>
      </c>
      <c r="Y141" s="11">
        <f t="shared" si="62"/>
        <v>18.384268412364296</v>
      </c>
      <c r="AA141" s="7">
        <v>0.49858862721750002</v>
      </c>
      <c r="AB141" s="25">
        <f t="shared" si="63"/>
        <v>1.0032635808646846</v>
      </c>
      <c r="AC141" s="7">
        <v>0.38528110806353999</v>
      </c>
      <c r="AD141" s="25">
        <f t="shared" si="64"/>
        <v>0.77526538515833499</v>
      </c>
      <c r="AE141" s="7">
        <v>0.24436762278070301</v>
      </c>
      <c r="AF141" s="25">
        <f t="shared" si="65"/>
        <v>0.49171826811727465</v>
      </c>
      <c r="AH141" s="7">
        <v>0</v>
      </c>
      <c r="AI141" s="25">
        <f t="shared" si="66"/>
        <v>0</v>
      </c>
    </row>
    <row r="142" spans="1:35" ht="14.4" x14ac:dyDescent="0.3">
      <c r="A142" t="s">
        <v>211</v>
      </c>
      <c r="B142" t="s">
        <v>647</v>
      </c>
      <c r="C142" s="7" t="s">
        <v>941</v>
      </c>
      <c r="D142" s="20">
        <v>0.52929599379459302</v>
      </c>
      <c r="E142" s="24">
        <v>0</v>
      </c>
      <c r="F142" s="24">
        <v>0</v>
      </c>
      <c r="G142" s="24">
        <v>0</v>
      </c>
      <c r="H142" s="16">
        <f t="shared" si="51"/>
        <v>0.52929599379459302</v>
      </c>
      <c r="I142" s="18">
        <f t="shared" si="52"/>
        <v>0</v>
      </c>
      <c r="J142" s="18">
        <f t="shared" si="53"/>
        <v>0</v>
      </c>
      <c r="K142" s="18">
        <f t="shared" si="54"/>
        <v>0</v>
      </c>
      <c r="L142" s="18">
        <f t="shared" si="55"/>
        <v>100</v>
      </c>
      <c r="M142">
        <v>0</v>
      </c>
      <c r="N142" s="21">
        <v>0</v>
      </c>
      <c r="O142" s="16">
        <f t="shared" si="67"/>
        <v>0</v>
      </c>
      <c r="P142" s="21">
        <v>0</v>
      </c>
      <c r="Q142" s="16">
        <f t="shared" si="68"/>
        <v>0</v>
      </c>
      <c r="R142" s="18">
        <f t="shared" si="56"/>
        <v>0</v>
      </c>
      <c r="S142" s="18">
        <f t="shared" si="57"/>
        <v>0</v>
      </c>
      <c r="T142" s="18">
        <f t="shared" si="58"/>
        <v>0</v>
      </c>
      <c r="U142" s="18">
        <f t="shared" si="59"/>
        <v>0</v>
      </c>
      <c r="V142" s="18">
        <f t="shared" si="60"/>
        <v>0</v>
      </c>
      <c r="X142" s="11">
        <f t="shared" si="61"/>
        <v>100</v>
      </c>
      <c r="Y142" s="11">
        <f t="shared" si="62"/>
        <v>0</v>
      </c>
      <c r="AA142" s="7">
        <v>0</v>
      </c>
      <c r="AB142" s="25">
        <f t="shared" si="63"/>
        <v>0</v>
      </c>
      <c r="AC142" s="7">
        <v>0</v>
      </c>
      <c r="AD142" s="25">
        <f t="shared" si="64"/>
        <v>0</v>
      </c>
      <c r="AE142" s="7">
        <v>0</v>
      </c>
      <c r="AF142" s="25">
        <f t="shared" si="65"/>
        <v>0</v>
      </c>
      <c r="AH142" s="7">
        <v>0</v>
      </c>
      <c r="AI142" s="25">
        <f t="shared" si="66"/>
        <v>0</v>
      </c>
    </row>
    <row r="143" spans="1:35" ht="14.4" x14ac:dyDescent="0.3">
      <c r="A143" t="s">
        <v>212</v>
      </c>
      <c r="B143" t="s">
        <v>648</v>
      </c>
      <c r="C143" s="7" t="s">
        <v>944</v>
      </c>
      <c r="D143" s="20">
        <v>89.2273539731586</v>
      </c>
      <c r="E143" s="24">
        <v>27.243409273150299</v>
      </c>
      <c r="F143" s="24">
        <v>1.85596381638064</v>
      </c>
      <c r="G143" s="24">
        <v>20.619490886334798</v>
      </c>
      <c r="H143" s="16">
        <f t="shared" si="51"/>
        <v>39.50848999729287</v>
      </c>
      <c r="I143" s="18">
        <f t="shared" si="52"/>
        <v>30.532575561240638</v>
      </c>
      <c r="J143" s="18">
        <f t="shared" si="53"/>
        <v>2.0800390617197411</v>
      </c>
      <c r="K143" s="18">
        <f t="shared" si="54"/>
        <v>23.10893461273945</v>
      </c>
      <c r="L143" s="18">
        <f t="shared" si="55"/>
        <v>44.278450764300175</v>
      </c>
      <c r="M143">
        <v>3.0304526522769399</v>
      </c>
      <c r="N143" s="21">
        <v>1.8090801339415199</v>
      </c>
      <c r="O143" s="16">
        <f t="shared" si="67"/>
        <v>4.8395327862184594</v>
      </c>
      <c r="P143" s="21">
        <v>3.2870919789172799</v>
      </c>
      <c r="Q143" s="16">
        <f t="shared" si="68"/>
        <v>8.1266247651357393</v>
      </c>
      <c r="R143" s="18">
        <f t="shared" si="56"/>
        <v>3.3963269304036086</v>
      </c>
      <c r="S143" s="18">
        <f t="shared" si="57"/>
        <v>2.0274949927190802</v>
      </c>
      <c r="T143" s="18">
        <f t="shared" si="58"/>
        <v>5.4238219231226878</v>
      </c>
      <c r="U143" s="18">
        <f t="shared" si="59"/>
        <v>3.6839509775288235</v>
      </c>
      <c r="V143" s="18">
        <f t="shared" si="60"/>
        <v>9.1077729006515113</v>
      </c>
      <c r="X143" s="11">
        <f t="shared" si="61"/>
        <v>100</v>
      </c>
      <c r="Y143" s="11">
        <f t="shared" si="62"/>
        <v>9.1077729006515113</v>
      </c>
      <c r="AA143" s="7">
        <v>1.8559638163661001</v>
      </c>
      <c r="AB143" s="25">
        <f t="shared" si="63"/>
        <v>2.0800390617034452</v>
      </c>
      <c r="AC143" s="7">
        <v>15.643941441690201</v>
      </c>
      <c r="AD143" s="25">
        <f t="shared" si="64"/>
        <v>17.532674393097228</v>
      </c>
      <c r="AE143" s="7">
        <v>4.08364105561507</v>
      </c>
      <c r="AF143" s="25">
        <f t="shared" si="65"/>
        <v>4.5766694559198875</v>
      </c>
      <c r="AH143" s="7">
        <v>58.350664005443001</v>
      </c>
      <c r="AI143" s="25">
        <f t="shared" si="66"/>
        <v>65.395488498959708</v>
      </c>
    </row>
    <row r="144" spans="1:35" ht="14.4" x14ac:dyDescent="0.3">
      <c r="A144" t="s">
        <v>213</v>
      </c>
      <c r="B144" t="s">
        <v>649</v>
      </c>
      <c r="C144" s="7" t="s">
        <v>941</v>
      </c>
      <c r="D144" s="20">
        <v>3.5184725197220299</v>
      </c>
      <c r="E144" s="24">
        <v>2.8131989627992099E-2</v>
      </c>
      <c r="F144" s="24">
        <v>1.2132517158814801E-2</v>
      </c>
      <c r="G144" s="24">
        <v>6.3912293809640598E-3</v>
      </c>
      <c r="H144" s="16">
        <f t="shared" si="51"/>
        <v>3.4718167835542588</v>
      </c>
      <c r="I144" s="18">
        <f t="shared" si="52"/>
        <v>0.79955121065474777</v>
      </c>
      <c r="J144" s="18">
        <f t="shared" si="53"/>
        <v>0.34482341671872163</v>
      </c>
      <c r="K144" s="18">
        <f t="shared" si="54"/>
        <v>0.181647841361256</v>
      </c>
      <c r="L144" s="18">
        <f t="shared" si="55"/>
        <v>98.673977531265265</v>
      </c>
      <c r="M144">
        <v>0</v>
      </c>
      <c r="N144" s="21">
        <v>0</v>
      </c>
      <c r="O144" s="16">
        <f t="shared" si="67"/>
        <v>0</v>
      </c>
      <c r="P144" s="21">
        <v>5.00251489348651E-2</v>
      </c>
      <c r="Q144" s="16">
        <f t="shared" si="68"/>
        <v>5.00251489348651E-2</v>
      </c>
      <c r="R144" s="18">
        <f t="shared" si="56"/>
        <v>0</v>
      </c>
      <c r="S144" s="18">
        <f t="shared" si="57"/>
        <v>0</v>
      </c>
      <c r="T144" s="18">
        <f t="shared" si="58"/>
        <v>0</v>
      </c>
      <c r="U144" s="18">
        <f t="shared" si="59"/>
        <v>1.4217859782749487</v>
      </c>
      <c r="V144" s="18">
        <f t="shared" si="60"/>
        <v>1.4217859782749487</v>
      </c>
      <c r="X144" s="11">
        <f t="shared" si="61"/>
        <v>99.999999999999986</v>
      </c>
      <c r="Y144" s="11">
        <f t="shared" si="62"/>
        <v>1.4217859782749487</v>
      </c>
      <c r="AA144" s="7">
        <v>1.0921646047593001E-2</v>
      </c>
      <c r="AB144" s="25">
        <f t="shared" si="63"/>
        <v>0.31040873522172185</v>
      </c>
      <c r="AC144" s="7">
        <v>4.3902253489242803E-3</v>
      </c>
      <c r="AD144" s="25">
        <f t="shared" si="64"/>
        <v>0.12477645695158424</v>
      </c>
      <c r="AE144" s="7">
        <v>5.0872678941072001E-3</v>
      </c>
      <c r="AF144" s="25">
        <f t="shared" si="65"/>
        <v>0.14458739880989918</v>
      </c>
      <c r="AH144" s="7">
        <v>0</v>
      </c>
      <c r="AI144" s="25">
        <f t="shared" si="66"/>
        <v>0</v>
      </c>
    </row>
    <row r="145" spans="1:35" ht="14.4" x14ac:dyDescent="0.3">
      <c r="A145" t="s">
        <v>214</v>
      </c>
      <c r="B145" t="s">
        <v>650</v>
      </c>
      <c r="C145" s="7" t="s">
        <v>944</v>
      </c>
      <c r="D145" s="20">
        <v>122.167563355629</v>
      </c>
      <c r="E145" s="24">
        <v>10.5499923263268</v>
      </c>
      <c r="F145" s="24">
        <v>2.0176996794106601</v>
      </c>
      <c r="G145" s="24">
        <v>4.1345457993850703</v>
      </c>
      <c r="H145" s="16">
        <f t="shared" si="51"/>
        <v>105.46532555050648</v>
      </c>
      <c r="I145" s="18">
        <f t="shared" si="52"/>
        <v>8.635673853636451</v>
      </c>
      <c r="J145" s="18">
        <f t="shared" si="53"/>
        <v>1.651583795231431</v>
      </c>
      <c r="K145" s="18">
        <f t="shared" si="54"/>
        <v>3.3843236992043737</v>
      </c>
      <c r="L145" s="18">
        <f t="shared" si="55"/>
        <v>86.328418651927748</v>
      </c>
      <c r="M145">
        <v>10.107313893687101</v>
      </c>
      <c r="N145" s="21">
        <v>4.2074776436501802</v>
      </c>
      <c r="O145" s="16">
        <f t="shared" si="67"/>
        <v>14.314791537337282</v>
      </c>
      <c r="P145" s="21">
        <v>9.4408885617173599</v>
      </c>
      <c r="Q145" s="16">
        <f t="shared" si="68"/>
        <v>23.755680099054644</v>
      </c>
      <c r="R145" s="18">
        <f t="shared" si="56"/>
        <v>8.273320361039513</v>
      </c>
      <c r="S145" s="18">
        <f t="shared" si="57"/>
        <v>3.4440219057183286</v>
      </c>
      <c r="T145" s="18">
        <f t="shared" si="58"/>
        <v>11.717342266757843</v>
      </c>
      <c r="U145" s="18">
        <f t="shared" si="59"/>
        <v>7.7278193183201935</v>
      </c>
      <c r="V145" s="18">
        <f t="shared" si="60"/>
        <v>19.44516158507804</v>
      </c>
      <c r="X145" s="11">
        <f t="shared" si="61"/>
        <v>100</v>
      </c>
      <c r="Y145" s="11">
        <f t="shared" si="62"/>
        <v>19.445161585078033</v>
      </c>
      <c r="AA145" s="7">
        <v>0.97231624247246595</v>
      </c>
      <c r="AB145" s="25">
        <f t="shared" si="63"/>
        <v>0.79588739904884531</v>
      </c>
      <c r="AC145" s="7">
        <v>1.70614374082188</v>
      </c>
      <c r="AD145" s="25">
        <f t="shared" si="64"/>
        <v>1.3965603421714374</v>
      </c>
      <c r="AE145" s="7">
        <v>0.14322580703356</v>
      </c>
      <c r="AF145" s="25">
        <f t="shared" si="65"/>
        <v>0.11723718072090102</v>
      </c>
      <c r="AH145" s="7">
        <v>0</v>
      </c>
      <c r="AI145" s="25">
        <f t="shared" si="66"/>
        <v>0</v>
      </c>
    </row>
    <row r="146" spans="1:35" ht="14.4" x14ac:dyDescent="0.3">
      <c r="A146" t="s">
        <v>215</v>
      </c>
      <c r="B146" t="s">
        <v>651</v>
      </c>
      <c r="C146" s="7" t="s">
        <v>941</v>
      </c>
      <c r="D146" s="20">
        <v>0.89635762328188795</v>
      </c>
      <c r="E146" s="24">
        <v>0</v>
      </c>
      <c r="F146" s="24">
        <v>0</v>
      </c>
      <c r="G146" s="24">
        <v>0</v>
      </c>
      <c r="H146" s="16">
        <f t="shared" si="51"/>
        <v>0.89635762328188795</v>
      </c>
      <c r="I146" s="18">
        <f t="shared" si="52"/>
        <v>0</v>
      </c>
      <c r="J146" s="18">
        <f t="shared" si="53"/>
        <v>0</v>
      </c>
      <c r="K146" s="18">
        <f t="shared" si="54"/>
        <v>0</v>
      </c>
      <c r="L146" s="18">
        <f t="shared" si="55"/>
        <v>100</v>
      </c>
      <c r="M146">
        <v>5.7720399005047503E-3</v>
      </c>
      <c r="N146" s="21">
        <v>7.24725301563739E-4</v>
      </c>
      <c r="O146" s="16">
        <f t="shared" si="67"/>
        <v>6.4967652020684894E-3</v>
      </c>
      <c r="P146" s="21">
        <v>8.5385940344829495E-3</v>
      </c>
      <c r="Q146" s="16">
        <f t="shared" si="68"/>
        <v>1.503535923655144E-2</v>
      </c>
      <c r="R146" s="18">
        <f t="shared" si="56"/>
        <v>0.64394386242527113</v>
      </c>
      <c r="S146" s="18">
        <f t="shared" si="57"/>
        <v>8.0852249452652472E-2</v>
      </c>
      <c r="T146" s="18">
        <f t="shared" si="58"/>
        <v>0.72479611187792359</v>
      </c>
      <c r="U146" s="18">
        <f t="shared" si="59"/>
        <v>0.95258787482836171</v>
      </c>
      <c r="V146" s="18">
        <f t="shared" si="60"/>
        <v>1.6773839867062854</v>
      </c>
      <c r="X146" s="11">
        <f t="shared" si="61"/>
        <v>100</v>
      </c>
      <c r="Y146" s="11">
        <f t="shared" si="62"/>
        <v>1.6773839867062854</v>
      </c>
      <c r="AA146" s="7">
        <v>0</v>
      </c>
      <c r="AB146" s="25">
        <f t="shared" si="63"/>
        <v>0</v>
      </c>
      <c r="AC146" s="7">
        <v>0</v>
      </c>
      <c r="AD146" s="25">
        <f t="shared" si="64"/>
        <v>0</v>
      </c>
      <c r="AE146" s="7">
        <v>0</v>
      </c>
      <c r="AF146" s="25">
        <f t="shared" si="65"/>
        <v>0</v>
      </c>
      <c r="AH146" s="7">
        <v>0</v>
      </c>
      <c r="AI146" s="25">
        <f t="shared" si="66"/>
        <v>0</v>
      </c>
    </row>
    <row r="147" spans="1:35" ht="14.4" x14ac:dyDescent="0.3">
      <c r="A147" t="s">
        <v>216</v>
      </c>
      <c r="B147" t="s">
        <v>652</v>
      </c>
      <c r="C147" s="7" t="s">
        <v>944</v>
      </c>
      <c r="D147" s="20">
        <v>5.7750614385787298</v>
      </c>
      <c r="E147" s="24">
        <v>3.6209785947453001</v>
      </c>
      <c r="F147" s="24">
        <v>4.7377112436410899E-2</v>
      </c>
      <c r="G147" s="24">
        <v>0.644532363162864</v>
      </c>
      <c r="H147" s="16">
        <f t="shared" si="51"/>
        <v>1.4621733682341547</v>
      </c>
      <c r="I147" s="18">
        <f t="shared" si="52"/>
        <v>62.70026099733478</v>
      </c>
      <c r="J147" s="18">
        <f t="shared" si="53"/>
        <v>0.82037417160484161</v>
      </c>
      <c r="K147" s="18">
        <f t="shared" si="54"/>
        <v>11.160614826662114</v>
      </c>
      <c r="L147" s="18">
        <f t="shared" si="55"/>
        <v>25.318750004398265</v>
      </c>
      <c r="M147">
        <v>5.4023304062406498E-2</v>
      </c>
      <c r="N147" s="21">
        <v>4.7186509507246198E-2</v>
      </c>
      <c r="O147" s="16">
        <f t="shared" si="67"/>
        <v>0.1012098135696527</v>
      </c>
      <c r="P147" s="21">
        <v>0.181938664334206</v>
      </c>
      <c r="Q147" s="16">
        <f t="shared" si="68"/>
        <v>0.28314847790385866</v>
      </c>
      <c r="R147" s="18">
        <f t="shared" si="56"/>
        <v>0.93545851653661183</v>
      </c>
      <c r="S147" s="18">
        <f t="shared" si="57"/>
        <v>0.81707372309547288</v>
      </c>
      <c r="T147" s="18">
        <f t="shared" si="58"/>
        <v>1.7525322396320848</v>
      </c>
      <c r="U147" s="18">
        <f t="shared" si="59"/>
        <v>3.1504195456487118</v>
      </c>
      <c r="V147" s="18">
        <f t="shared" si="60"/>
        <v>4.9029517852807967</v>
      </c>
      <c r="X147" s="11">
        <f t="shared" si="61"/>
        <v>100</v>
      </c>
      <c r="Y147" s="11">
        <f t="shared" si="62"/>
        <v>4.9029517852807967</v>
      </c>
      <c r="AA147" s="7">
        <v>3.5371916381851699E-2</v>
      </c>
      <c r="AB147" s="25">
        <f t="shared" si="63"/>
        <v>0.61249420041766511</v>
      </c>
      <c r="AC147" s="7">
        <v>0.29907506535779599</v>
      </c>
      <c r="AD147" s="25">
        <f t="shared" si="64"/>
        <v>5.1787339154507723</v>
      </c>
      <c r="AE147" s="7">
        <v>0.15108997788912301</v>
      </c>
      <c r="AF147" s="25">
        <f t="shared" si="65"/>
        <v>2.6162488398791299</v>
      </c>
      <c r="AH147" s="7">
        <v>5.7750614385787298</v>
      </c>
      <c r="AI147" s="25">
        <f t="shared" si="66"/>
        <v>100</v>
      </c>
    </row>
    <row r="148" spans="1:35" ht="14.4" x14ac:dyDescent="0.3">
      <c r="A148" t="s">
        <v>217</v>
      </c>
      <c r="B148" t="s">
        <v>653</v>
      </c>
      <c r="C148" s="7" t="s">
        <v>941</v>
      </c>
      <c r="D148" s="20">
        <v>1.3997843138522199</v>
      </c>
      <c r="E148" s="24">
        <v>0</v>
      </c>
      <c r="F148" s="24">
        <v>0</v>
      </c>
      <c r="G148" s="24">
        <v>1.74995430415729E-3</v>
      </c>
      <c r="H148" s="16">
        <f t="shared" si="51"/>
        <v>1.3980343595480627</v>
      </c>
      <c r="I148" s="18">
        <f t="shared" si="52"/>
        <v>0</v>
      </c>
      <c r="J148" s="18">
        <f t="shared" si="53"/>
        <v>0</v>
      </c>
      <c r="K148" s="18">
        <f t="shared" si="54"/>
        <v>0.12501599616739517</v>
      </c>
      <c r="L148" s="18">
        <f t="shared" si="55"/>
        <v>99.874984003832608</v>
      </c>
      <c r="M148">
        <v>7.1009820219478502E-5</v>
      </c>
      <c r="N148" s="21">
        <v>3.25925534880661E-4</v>
      </c>
      <c r="O148" s="16">
        <f t="shared" si="67"/>
        <v>3.9693535510013951E-4</v>
      </c>
      <c r="P148" s="21">
        <v>2.1842363982490401E-3</v>
      </c>
      <c r="Q148" s="16">
        <f t="shared" si="68"/>
        <v>2.5811717533491796E-3</v>
      </c>
      <c r="R148" s="18">
        <f t="shared" si="56"/>
        <v>5.0729115562138851E-3</v>
      </c>
      <c r="S148" s="18">
        <f t="shared" si="57"/>
        <v>2.328398251468548E-2</v>
      </c>
      <c r="T148" s="18">
        <f t="shared" si="58"/>
        <v>2.8356894070899367E-2</v>
      </c>
      <c r="U148" s="18">
        <f t="shared" si="59"/>
        <v>0.15604092549358553</v>
      </c>
      <c r="V148" s="18">
        <f t="shared" si="60"/>
        <v>0.18439781956448492</v>
      </c>
      <c r="X148" s="11">
        <f t="shared" si="61"/>
        <v>100</v>
      </c>
      <c r="Y148" s="11">
        <f t="shared" si="62"/>
        <v>0.18439781956448489</v>
      </c>
      <c r="AA148" s="7">
        <v>0</v>
      </c>
      <c r="AB148" s="25">
        <f t="shared" si="63"/>
        <v>0</v>
      </c>
      <c r="AC148" s="7">
        <v>1.74995430415729E-3</v>
      </c>
      <c r="AD148" s="25">
        <f t="shared" si="64"/>
        <v>0.12501599616739517</v>
      </c>
      <c r="AE148" s="7">
        <v>0</v>
      </c>
      <c r="AF148" s="25">
        <f t="shared" si="65"/>
        <v>0</v>
      </c>
      <c r="AH148" s="7">
        <v>0</v>
      </c>
      <c r="AI148" s="25">
        <f t="shared" si="66"/>
        <v>0</v>
      </c>
    </row>
    <row r="149" spans="1:35" ht="14.4" x14ac:dyDescent="0.3">
      <c r="A149" t="s">
        <v>218</v>
      </c>
      <c r="B149" t="s">
        <v>654</v>
      </c>
      <c r="C149" s="7" t="s">
        <v>941</v>
      </c>
      <c r="D149" s="20">
        <v>1.70692133788242</v>
      </c>
      <c r="E149" s="24">
        <v>0</v>
      </c>
      <c r="F149" s="24">
        <v>0</v>
      </c>
      <c r="G149" s="24">
        <v>0</v>
      </c>
      <c r="H149" s="16">
        <f t="shared" si="51"/>
        <v>1.70692133788242</v>
      </c>
      <c r="I149" s="18">
        <f t="shared" si="52"/>
        <v>0</v>
      </c>
      <c r="J149" s="18">
        <f t="shared" si="53"/>
        <v>0</v>
      </c>
      <c r="K149" s="18">
        <f t="shared" si="54"/>
        <v>0</v>
      </c>
      <c r="L149" s="18">
        <f t="shared" si="55"/>
        <v>100</v>
      </c>
      <c r="M149">
        <v>3.1739016937164699E-3</v>
      </c>
      <c r="N149" s="21">
        <v>7.2674184135073996E-3</v>
      </c>
      <c r="O149" s="16">
        <f t="shared" si="67"/>
        <v>1.0441320107223869E-2</v>
      </c>
      <c r="P149" s="21">
        <v>1.62904627633692E-2</v>
      </c>
      <c r="Q149" s="16">
        <f t="shared" si="68"/>
        <v>2.6731782870593069E-2</v>
      </c>
      <c r="R149" s="18">
        <f t="shared" si="56"/>
        <v>0.18594305568023203</v>
      </c>
      <c r="S149" s="18">
        <f t="shared" si="57"/>
        <v>0.42576176489323436</v>
      </c>
      <c r="T149" s="18">
        <f t="shared" si="58"/>
        <v>0.61170482057346631</v>
      </c>
      <c r="U149" s="18">
        <f t="shared" si="59"/>
        <v>0.95437688907087503</v>
      </c>
      <c r="V149" s="18">
        <f t="shared" si="60"/>
        <v>1.5660817096443416</v>
      </c>
      <c r="X149" s="11">
        <f t="shared" si="61"/>
        <v>100</v>
      </c>
      <c r="Y149" s="11">
        <f t="shared" si="62"/>
        <v>1.5660817096443416</v>
      </c>
      <c r="AA149" s="7">
        <v>0</v>
      </c>
      <c r="AB149" s="25">
        <f t="shared" si="63"/>
        <v>0</v>
      </c>
      <c r="AC149" s="7">
        <v>0</v>
      </c>
      <c r="AD149" s="25">
        <f t="shared" si="64"/>
        <v>0</v>
      </c>
      <c r="AE149" s="7">
        <v>0</v>
      </c>
      <c r="AF149" s="25">
        <f t="shared" si="65"/>
        <v>0</v>
      </c>
      <c r="AH149" s="7">
        <v>0</v>
      </c>
      <c r="AI149" s="25">
        <f t="shared" si="66"/>
        <v>0</v>
      </c>
    </row>
    <row r="150" spans="1:35" ht="14.4" x14ac:dyDescent="0.3">
      <c r="A150" t="s">
        <v>219</v>
      </c>
      <c r="B150" t="s">
        <v>655</v>
      </c>
      <c r="C150" s="7" t="s">
        <v>941</v>
      </c>
      <c r="D150" s="20">
        <v>4.6821895391774602</v>
      </c>
      <c r="E150" s="24">
        <v>0</v>
      </c>
      <c r="F150" s="24">
        <v>0</v>
      </c>
      <c r="G150" s="24">
        <v>0</v>
      </c>
      <c r="H150" s="16">
        <f t="shared" si="51"/>
        <v>4.6821895391774602</v>
      </c>
      <c r="I150" s="18">
        <f t="shared" si="52"/>
        <v>0</v>
      </c>
      <c r="J150" s="18">
        <f t="shared" si="53"/>
        <v>0</v>
      </c>
      <c r="K150" s="18">
        <f t="shared" si="54"/>
        <v>0</v>
      </c>
      <c r="L150" s="18">
        <f t="shared" si="55"/>
        <v>100</v>
      </c>
      <c r="M150">
        <v>2.1209168375632699E-2</v>
      </c>
      <c r="N150" s="21">
        <v>0.124453824876225</v>
      </c>
      <c r="O150" s="16">
        <f t="shared" si="67"/>
        <v>0.14566299325185769</v>
      </c>
      <c r="P150" s="21">
        <v>0.37973816051154202</v>
      </c>
      <c r="Q150" s="16">
        <f t="shared" si="68"/>
        <v>0.52540115376339969</v>
      </c>
      <c r="R150" s="18">
        <f t="shared" si="56"/>
        <v>0.45297543378302885</v>
      </c>
      <c r="S150" s="18">
        <f t="shared" si="57"/>
        <v>2.6580262040841758</v>
      </c>
      <c r="T150" s="18">
        <f t="shared" si="58"/>
        <v>3.1110016378672043</v>
      </c>
      <c r="U150" s="18">
        <f t="shared" si="59"/>
        <v>8.1102688674634944</v>
      </c>
      <c r="V150" s="18">
        <f t="shared" si="60"/>
        <v>11.221270505330699</v>
      </c>
      <c r="X150" s="11">
        <f t="shared" si="61"/>
        <v>100</v>
      </c>
      <c r="Y150" s="11">
        <f t="shared" si="62"/>
        <v>11.221270505330699</v>
      </c>
      <c r="AA150" s="7">
        <v>0</v>
      </c>
      <c r="AB150" s="25">
        <f t="shared" si="63"/>
        <v>0</v>
      </c>
      <c r="AC150" s="7">
        <v>0</v>
      </c>
      <c r="AD150" s="25">
        <f t="shared" si="64"/>
        <v>0</v>
      </c>
      <c r="AE150" s="7">
        <v>0</v>
      </c>
      <c r="AF150" s="25">
        <f t="shared" si="65"/>
        <v>0</v>
      </c>
      <c r="AH150" s="7">
        <v>4.5957255536344901</v>
      </c>
      <c r="AI150" s="25">
        <f t="shared" si="66"/>
        <v>98.153342900378192</v>
      </c>
    </row>
    <row r="151" spans="1:35" ht="14.4" x14ac:dyDescent="0.3">
      <c r="A151" t="s">
        <v>220</v>
      </c>
      <c r="B151" t="s">
        <v>656</v>
      </c>
      <c r="C151" s="7" t="s">
        <v>944</v>
      </c>
      <c r="D151" s="20">
        <v>56.422067072010698</v>
      </c>
      <c r="E151" s="24">
        <v>4.58863471832227</v>
      </c>
      <c r="F151" s="24">
        <v>1.14718792821736</v>
      </c>
      <c r="G151" s="24">
        <v>3.3827334118304102</v>
      </c>
      <c r="H151" s="16">
        <f t="shared" si="51"/>
        <v>47.303511013640659</v>
      </c>
      <c r="I151" s="18">
        <f t="shared" si="52"/>
        <v>8.132695160682184</v>
      </c>
      <c r="J151" s="18">
        <f t="shared" si="53"/>
        <v>2.0332256291731037</v>
      </c>
      <c r="K151" s="18">
        <f t="shared" si="54"/>
        <v>5.9954085119091349</v>
      </c>
      <c r="L151" s="18">
        <f t="shared" si="55"/>
        <v>83.838670698235589</v>
      </c>
      <c r="M151">
        <v>2.2335633643223698</v>
      </c>
      <c r="N151" s="21">
        <v>1.54783085884228</v>
      </c>
      <c r="O151" s="16">
        <f t="shared" si="67"/>
        <v>3.78139422316465</v>
      </c>
      <c r="P151" s="21">
        <v>3.4869405969579201</v>
      </c>
      <c r="Q151" s="16">
        <f t="shared" si="68"/>
        <v>7.2683348201225702</v>
      </c>
      <c r="R151" s="18">
        <f t="shared" si="56"/>
        <v>3.9586698613358209</v>
      </c>
      <c r="S151" s="18">
        <f t="shared" si="57"/>
        <v>2.7433076084695815</v>
      </c>
      <c r="T151" s="18">
        <f t="shared" si="58"/>
        <v>6.7019774698054038</v>
      </c>
      <c r="U151" s="18">
        <f t="shared" si="59"/>
        <v>6.1801007618306265</v>
      </c>
      <c r="V151" s="18">
        <f t="shared" si="60"/>
        <v>12.882078231636029</v>
      </c>
      <c r="X151" s="11">
        <f t="shared" si="61"/>
        <v>100.00000000000001</v>
      </c>
      <c r="Y151" s="11">
        <f t="shared" si="62"/>
        <v>12.882078231636029</v>
      </c>
      <c r="AA151" s="7">
        <v>0.78985510685869897</v>
      </c>
      <c r="AB151" s="25">
        <f t="shared" si="63"/>
        <v>1.3999045902565355</v>
      </c>
      <c r="AC151" s="7">
        <v>1.5355113348277201</v>
      </c>
      <c r="AD151" s="25">
        <f t="shared" si="64"/>
        <v>2.721473023786896</v>
      </c>
      <c r="AE151" s="7">
        <v>2.28423789658962</v>
      </c>
      <c r="AF151" s="25">
        <f t="shared" si="65"/>
        <v>4.0484831824298091</v>
      </c>
      <c r="AH151" s="7">
        <v>0</v>
      </c>
      <c r="AI151" s="25">
        <f t="shared" si="66"/>
        <v>0</v>
      </c>
    </row>
    <row r="152" spans="1:35" ht="14.4" x14ac:dyDescent="0.3">
      <c r="A152" t="s">
        <v>221</v>
      </c>
      <c r="B152" t="s">
        <v>657</v>
      </c>
      <c r="C152" s="7" t="s">
        <v>944</v>
      </c>
      <c r="D152" s="20">
        <v>242.90706417151901</v>
      </c>
      <c r="E152" s="24">
        <v>0</v>
      </c>
      <c r="F152" s="24">
        <v>0</v>
      </c>
      <c r="G152" s="24">
        <v>0</v>
      </c>
      <c r="H152" s="16">
        <f t="shared" si="51"/>
        <v>242.90706417151901</v>
      </c>
      <c r="I152" s="18">
        <f t="shared" si="52"/>
        <v>0</v>
      </c>
      <c r="J152" s="18">
        <f t="shared" si="53"/>
        <v>0</v>
      </c>
      <c r="K152" s="18">
        <f t="shared" si="54"/>
        <v>0</v>
      </c>
      <c r="L152" s="18">
        <f t="shared" si="55"/>
        <v>100</v>
      </c>
      <c r="M152">
        <v>9.0857043728682392</v>
      </c>
      <c r="N152" s="21">
        <v>6.0982037156580997</v>
      </c>
      <c r="O152" s="16">
        <f t="shared" si="67"/>
        <v>15.183908088526339</v>
      </c>
      <c r="P152" s="21">
        <v>15.7657847841567</v>
      </c>
      <c r="Q152" s="16">
        <f t="shared" si="68"/>
        <v>30.949692872683038</v>
      </c>
      <c r="R152" s="18">
        <f t="shared" si="56"/>
        <v>3.7404035176402841</v>
      </c>
      <c r="S152" s="18">
        <f t="shared" si="57"/>
        <v>2.5105090032919337</v>
      </c>
      <c r="T152" s="18">
        <f t="shared" si="58"/>
        <v>6.2509125209322187</v>
      </c>
      <c r="U152" s="18">
        <f t="shared" si="59"/>
        <v>6.4904595664720262</v>
      </c>
      <c r="V152" s="18">
        <f t="shared" si="60"/>
        <v>12.741372087404242</v>
      </c>
      <c r="X152" s="11">
        <f t="shared" si="61"/>
        <v>100</v>
      </c>
      <c r="Y152" s="11">
        <f t="shared" si="62"/>
        <v>12.741372087404244</v>
      </c>
      <c r="AA152" s="7">
        <v>0</v>
      </c>
      <c r="AB152" s="25">
        <f t="shared" si="63"/>
        <v>0</v>
      </c>
      <c r="AC152" s="7">
        <v>0</v>
      </c>
      <c r="AD152" s="25">
        <f t="shared" si="64"/>
        <v>0</v>
      </c>
      <c r="AE152" s="7">
        <v>0</v>
      </c>
      <c r="AF152" s="25">
        <f t="shared" si="65"/>
        <v>0</v>
      </c>
      <c r="AH152" s="7">
        <v>0</v>
      </c>
      <c r="AI152" s="25">
        <f t="shared" si="66"/>
        <v>0</v>
      </c>
    </row>
    <row r="153" spans="1:35" ht="14.4" x14ac:dyDescent="0.3">
      <c r="A153" t="s">
        <v>222</v>
      </c>
      <c r="B153" t="s">
        <v>658</v>
      </c>
      <c r="C153" s="7" t="s">
        <v>944</v>
      </c>
      <c r="D153" s="20">
        <v>7.7804570724961399</v>
      </c>
      <c r="E153" s="24">
        <v>0</v>
      </c>
      <c r="F153" s="24">
        <v>0</v>
      </c>
      <c r="G153" s="24">
        <v>0</v>
      </c>
      <c r="H153" s="16">
        <f t="shared" si="51"/>
        <v>7.7804570724961399</v>
      </c>
      <c r="I153" s="18">
        <f t="shared" si="52"/>
        <v>0</v>
      </c>
      <c r="J153" s="18">
        <f t="shared" si="53"/>
        <v>0</v>
      </c>
      <c r="K153" s="18">
        <f t="shared" si="54"/>
        <v>0</v>
      </c>
      <c r="L153" s="18">
        <f t="shared" si="55"/>
        <v>100</v>
      </c>
      <c r="M153">
        <v>5.5911613131985297E-2</v>
      </c>
      <c r="N153" s="21">
        <v>1.7793267493015401E-2</v>
      </c>
      <c r="O153" s="16">
        <f t="shared" si="67"/>
        <v>7.370488062500069E-2</v>
      </c>
      <c r="P153" s="21">
        <v>8.6249518141629899E-2</v>
      </c>
      <c r="Q153" s="16">
        <f t="shared" si="68"/>
        <v>0.15995439876663059</v>
      </c>
      <c r="R153" s="18">
        <f t="shared" si="56"/>
        <v>0.71861604801641343</v>
      </c>
      <c r="S153" s="18">
        <f t="shared" si="57"/>
        <v>0.22869180212965215</v>
      </c>
      <c r="T153" s="18">
        <f t="shared" si="58"/>
        <v>0.94730785014606556</v>
      </c>
      <c r="U153" s="18">
        <f t="shared" si="59"/>
        <v>1.108540505242569</v>
      </c>
      <c r="V153" s="18">
        <f t="shared" si="60"/>
        <v>2.0558483553886346</v>
      </c>
      <c r="X153" s="11">
        <f t="shared" si="61"/>
        <v>100</v>
      </c>
      <c r="Y153" s="11">
        <f t="shared" si="62"/>
        <v>2.0558483553886346</v>
      </c>
      <c r="AA153" s="7">
        <v>0</v>
      </c>
      <c r="AB153" s="25">
        <f t="shared" si="63"/>
        <v>0</v>
      </c>
      <c r="AC153" s="7">
        <v>0</v>
      </c>
      <c r="AD153" s="25">
        <f t="shared" si="64"/>
        <v>0</v>
      </c>
      <c r="AE153" s="7">
        <v>0</v>
      </c>
      <c r="AF153" s="25">
        <f t="shared" si="65"/>
        <v>0</v>
      </c>
      <c r="AH153" s="7">
        <v>0</v>
      </c>
      <c r="AI153" s="25">
        <f t="shared" si="66"/>
        <v>0</v>
      </c>
    </row>
    <row r="154" spans="1:35" ht="14.4" x14ac:dyDescent="0.3">
      <c r="A154" t="s">
        <v>223</v>
      </c>
      <c r="B154" t="s">
        <v>659</v>
      </c>
      <c r="C154" s="7" t="s">
        <v>941</v>
      </c>
      <c r="D154" s="20">
        <v>0.70614557753027096</v>
      </c>
      <c r="E154" s="24">
        <v>0</v>
      </c>
      <c r="F154" s="24">
        <v>0</v>
      </c>
      <c r="G154" s="24">
        <v>0</v>
      </c>
      <c r="H154" s="16">
        <f t="shared" si="51"/>
        <v>0.70614557753027096</v>
      </c>
      <c r="I154" s="18">
        <f t="shared" si="52"/>
        <v>0</v>
      </c>
      <c r="J154" s="18">
        <f t="shared" si="53"/>
        <v>0</v>
      </c>
      <c r="K154" s="18">
        <f t="shared" si="54"/>
        <v>0</v>
      </c>
      <c r="L154" s="18">
        <f t="shared" si="55"/>
        <v>100</v>
      </c>
      <c r="M154">
        <v>0</v>
      </c>
      <c r="N154" s="21">
        <v>0</v>
      </c>
      <c r="O154" s="16">
        <f t="shared" si="67"/>
        <v>0</v>
      </c>
      <c r="P154" s="21">
        <v>6.7304597096853602E-2</v>
      </c>
      <c r="Q154" s="16">
        <f t="shared" si="68"/>
        <v>6.7304597096853602E-2</v>
      </c>
      <c r="R154" s="18">
        <f t="shared" si="56"/>
        <v>0</v>
      </c>
      <c r="S154" s="18">
        <f t="shared" si="57"/>
        <v>0</v>
      </c>
      <c r="T154" s="18">
        <f t="shared" si="58"/>
        <v>0</v>
      </c>
      <c r="U154" s="18">
        <f t="shared" si="59"/>
        <v>9.5312636995122162</v>
      </c>
      <c r="V154" s="18">
        <f t="shared" si="60"/>
        <v>9.5312636995122162</v>
      </c>
      <c r="X154" s="11">
        <f t="shared" si="61"/>
        <v>100</v>
      </c>
      <c r="Y154" s="11">
        <f t="shared" si="62"/>
        <v>9.5312636995122162</v>
      </c>
      <c r="AA154" s="7">
        <v>0</v>
      </c>
      <c r="AB154" s="25">
        <f t="shared" si="63"/>
        <v>0</v>
      </c>
      <c r="AC154" s="7">
        <v>0</v>
      </c>
      <c r="AD154" s="25">
        <f t="shared" si="64"/>
        <v>0</v>
      </c>
      <c r="AE154" s="7">
        <v>0</v>
      </c>
      <c r="AF154" s="25">
        <f t="shared" si="65"/>
        <v>0</v>
      </c>
      <c r="AH154" s="7">
        <v>0</v>
      </c>
      <c r="AI154" s="25">
        <f t="shared" si="66"/>
        <v>0</v>
      </c>
    </row>
    <row r="155" spans="1:35" ht="14.4" x14ac:dyDescent="0.3">
      <c r="A155" t="s">
        <v>224</v>
      </c>
      <c r="B155" t="s">
        <v>660</v>
      </c>
      <c r="C155" s="7" t="s">
        <v>941</v>
      </c>
      <c r="D155" s="20">
        <v>29.8074188434388</v>
      </c>
      <c r="E155" s="24">
        <v>0</v>
      </c>
      <c r="F155" s="24">
        <v>5.1068809718854001E-4</v>
      </c>
      <c r="G155" s="24">
        <v>7.9287196983856806E-2</v>
      </c>
      <c r="H155" s="16">
        <f t="shared" si="51"/>
        <v>29.727620958357754</v>
      </c>
      <c r="I155" s="18">
        <f t="shared" si="52"/>
        <v>0</v>
      </c>
      <c r="J155" s="18">
        <f t="shared" si="53"/>
        <v>1.7132919152473094E-3</v>
      </c>
      <c r="K155" s="18">
        <f t="shared" si="54"/>
        <v>0.26599819796644175</v>
      </c>
      <c r="L155" s="18">
        <f t="shared" si="55"/>
        <v>99.732288510118309</v>
      </c>
      <c r="M155">
        <v>1.9091394548147199E-2</v>
      </c>
      <c r="N155" s="21">
        <v>1.43635348265263E-2</v>
      </c>
      <c r="O155" s="16">
        <f t="shared" si="67"/>
        <v>3.3454929374673495E-2</v>
      </c>
      <c r="P155" s="21">
        <v>0.29646719219683498</v>
      </c>
      <c r="Q155" s="16">
        <f t="shared" si="68"/>
        <v>0.32992212157150846</v>
      </c>
      <c r="R155" s="18">
        <f t="shared" si="56"/>
        <v>6.4049137056862576E-2</v>
      </c>
      <c r="S155" s="18">
        <f t="shared" si="57"/>
        <v>4.8187784732283169E-2</v>
      </c>
      <c r="T155" s="18">
        <f t="shared" si="58"/>
        <v>0.11223692178914572</v>
      </c>
      <c r="U155" s="18">
        <f t="shared" si="59"/>
        <v>0.99460873735497324</v>
      </c>
      <c r="V155" s="18">
        <f t="shared" si="60"/>
        <v>1.1068456591441189</v>
      </c>
      <c r="X155" s="11">
        <f t="shared" si="61"/>
        <v>100</v>
      </c>
      <c r="Y155" s="11">
        <f t="shared" si="62"/>
        <v>1.1068456591441189</v>
      </c>
      <c r="AA155" s="7">
        <v>0</v>
      </c>
      <c r="AB155" s="25">
        <f t="shared" si="63"/>
        <v>0</v>
      </c>
      <c r="AC155" s="7">
        <v>2.2439571752445701E-3</v>
      </c>
      <c r="AD155" s="25">
        <f t="shared" si="64"/>
        <v>7.5281834600667182E-3</v>
      </c>
      <c r="AE155" s="7">
        <v>2.36333275239216E-2</v>
      </c>
      <c r="AF155" s="25">
        <f t="shared" si="65"/>
        <v>7.928672941476031E-2</v>
      </c>
      <c r="AH155" s="7">
        <v>0</v>
      </c>
      <c r="AI155" s="25">
        <f t="shared" si="66"/>
        <v>0</v>
      </c>
    </row>
    <row r="156" spans="1:35" ht="14.4" x14ac:dyDescent="0.3">
      <c r="A156" t="s">
        <v>225</v>
      </c>
      <c r="B156" t="s">
        <v>661</v>
      </c>
      <c r="C156" s="7" t="s">
        <v>941</v>
      </c>
      <c r="D156" s="20">
        <v>1.4999844032001799</v>
      </c>
      <c r="E156" s="24">
        <v>1.4666648283624E-2</v>
      </c>
      <c r="F156" s="24">
        <v>0.68545455576647896</v>
      </c>
      <c r="G156" s="24">
        <v>0.108562948502495</v>
      </c>
      <c r="H156" s="16">
        <f t="shared" si="51"/>
        <v>0.69130025064758194</v>
      </c>
      <c r="I156" s="18">
        <f t="shared" si="52"/>
        <v>0.97778671913741677</v>
      </c>
      <c r="J156" s="18">
        <f t="shared" si="53"/>
        <v>45.697445540372186</v>
      </c>
      <c r="K156" s="18">
        <f t="shared" si="54"/>
        <v>7.2376051558188621</v>
      </c>
      <c r="L156" s="18">
        <f t="shared" si="55"/>
        <v>46.087162584671539</v>
      </c>
      <c r="M156">
        <v>0</v>
      </c>
      <c r="N156" s="21">
        <v>1.20045540293678E-2</v>
      </c>
      <c r="O156" s="16">
        <f t="shared" si="67"/>
        <v>1.20045540293678E-2</v>
      </c>
      <c r="P156" s="21">
        <v>1.5150519703510499E-2</v>
      </c>
      <c r="Q156" s="16">
        <f t="shared" si="68"/>
        <v>2.7155073732878302E-2</v>
      </c>
      <c r="R156" s="18">
        <f t="shared" si="56"/>
        <v>0</v>
      </c>
      <c r="S156" s="18">
        <f t="shared" si="57"/>
        <v>0.80031192349442959</v>
      </c>
      <c r="T156" s="18">
        <f t="shared" si="58"/>
        <v>0.80031192349442959</v>
      </c>
      <c r="U156" s="18">
        <f t="shared" si="59"/>
        <v>1.0100451492153677</v>
      </c>
      <c r="V156" s="18">
        <f t="shared" si="60"/>
        <v>1.8103570727097975</v>
      </c>
      <c r="X156" s="11">
        <f t="shared" si="61"/>
        <v>100</v>
      </c>
      <c r="Y156" s="11">
        <f t="shared" si="62"/>
        <v>1.8103570727097973</v>
      </c>
      <c r="AA156" s="7">
        <v>3.8796529034734701E-4</v>
      </c>
      <c r="AB156" s="25">
        <f t="shared" si="63"/>
        <v>2.586462162670709E-2</v>
      </c>
      <c r="AC156" s="7">
        <v>0.78667469554855396</v>
      </c>
      <c r="AD156" s="25">
        <f t="shared" si="64"/>
        <v>52.445525024807118</v>
      </c>
      <c r="AE156" s="7">
        <v>0</v>
      </c>
      <c r="AF156" s="25">
        <f t="shared" si="65"/>
        <v>0</v>
      </c>
      <c r="AH156" s="7">
        <v>0</v>
      </c>
      <c r="AI156" s="25">
        <f t="shared" si="66"/>
        <v>0</v>
      </c>
    </row>
    <row r="157" spans="1:35" ht="14.4" x14ac:dyDescent="0.3">
      <c r="A157" t="s">
        <v>226</v>
      </c>
      <c r="B157" t="s">
        <v>662</v>
      </c>
      <c r="C157" s="7" t="s">
        <v>941</v>
      </c>
      <c r="D157" s="20">
        <v>1.2652358327378299</v>
      </c>
      <c r="E157" s="24">
        <v>0</v>
      </c>
      <c r="F157" s="24">
        <v>0</v>
      </c>
      <c r="G157" s="24">
        <v>0.96672729673286195</v>
      </c>
      <c r="H157" s="16">
        <f t="shared" si="51"/>
        <v>0.29850853600496796</v>
      </c>
      <c r="I157" s="18">
        <f t="shared" si="52"/>
        <v>0</v>
      </c>
      <c r="J157" s="18">
        <f t="shared" si="53"/>
        <v>0</v>
      </c>
      <c r="K157" s="18">
        <f t="shared" si="54"/>
        <v>76.40688571402309</v>
      </c>
      <c r="L157" s="18">
        <f t="shared" si="55"/>
        <v>23.593114285976917</v>
      </c>
      <c r="M157">
        <v>0.43965322776223498</v>
      </c>
      <c r="N157" s="21">
        <v>0.11520455453787901</v>
      </c>
      <c r="O157" s="16">
        <f t="shared" si="67"/>
        <v>0.55485778230011396</v>
      </c>
      <c r="P157" s="21">
        <v>0.25151076859351801</v>
      </c>
      <c r="Q157" s="16">
        <f t="shared" si="68"/>
        <v>0.80636855089363202</v>
      </c>
      <c r="R157" s="18">
        <f t="shared" si="56"/>
        <v>34.748717700389044</v>
      </c>
      <c r="S157" s="18">
        <f t="shared" si="57"/>
        <v>9.1053819024860481</v>
      </c>
      <c r="T157" s="18">
        <f t="shared" si="58"/>
        <v>43.854099602875088</v>
      </c>
      <c r="U157" s="18">
        <f t="shared" si="59"/>
        <v>19.878568254684712</v>
      </c>
      <c r="V157" s="18">
        <f t="shared" si="60"/>
        <v>63.732667857559797</v>
      </c>
      <c r="X157" s="11">
        <f t="shared" si="61"/>
        <v>100</v>
      </c>
      <c r="Y157" s="11">
        <f t="shared" si="62"/>
        <v>63.732667857559804</v>
      </c>
      <c r="AA157" s="7">
        <v>0</v>
      </c>
      <c r="AB157" s="25">
        <f t="shared" si="63"/>
        <v>0</v>
      </c>
      <c r="AC157" s="7">
        <v>0.92592444649447103</v>
      </c>
      <c r="AD157" s="25">
        <f t="shared" si="64"/>
        <v>73.181965174893378</v>
      </c>
      <c r="AE157" s="7">
        <v>0.119417755159258</v>
      </c>
      <c r="AF157" s="25">
        <f t="shared" si="65"/>
        <v>9.4383791597848781</v>
      </c>
      <c r="AH157" s="7">
        <v>1.2652358327378299</v>
      </c>
      <c r="AI157" s="25">
        <f t="shared" si="66"/>
        <v>100</v>
      </c>
    </row>
    <row r="158" spans="1:35" ht="14.4" x14ac:dyDescent="0.3">
      <c r="A158" t="s">
        <v>227</v>
      </c>
      <c r="B158" t="s">
        <v>663</v>
      </c>
      <c r="C158" s="7" t="s">
        <v>944</v>
      </c>
      <c r="D158" s="20">
        <v>35.415930600734903</v>
      </c>
      <c r="E158" s="24">
        <v>0</v>
      </c>
      <c r="F158" s="24">
        <v>0</v>
      </c>
      <c r="G158" s="24">
        <v>0</v>
      </c>
      <c r="H158" s="16">
        <f t="shared" si="51"/>
        <v>35.415930600734903</v>
      </c>
      <c r="I158" s="18">
        <f t="shared" si="52"/>
        <v>0</v>
      </c>
      <c r="J158" s="18">
        <f t="shared" si="53"/>
        <v>0</v>
      </c>
      <c r="K158" s="18">
        <f t="shared" si="54"/>
        <v>0</v>
      </c>
      <c r="L158" s="18">
        <f t="shared" si="55"/>
        <v>100</v>
      </c>
      <c r="M158">
        <v>3.8473876422256801</v>
      </c>
      <c r="N158" s="21">
        <v>1.0738363268873401</v>
      </c>
      <c r="O158" s="16">
        <f t="shared" si="67"/>
        <v>4.9212239691130204</v>
      </c>
      <c r="P158" s="21">
        <v>1.25859908996291</v>
      </c>
      <c r="Q158" s="16">
        <f t="shared" si="68"/>
        <v>6.1798230590759307</v>
      </c>
      <c r="R158" s="18">
        <f t="shared" si="56"/>
        <v>10.86343794152862</v>
      </c>
      <c r="S158" s="18">
        <f t="shared" si="57"/>
        <v>3.0320714680445451</v>
      </c>
      <c r="T158" s="18">
        <f t="shared" si="58"/>
        <v>13.895509409573165</v>
      </c>
      <c r="U158" s="18">
        <f t="shared" si="59"/>
        <v>3.5537654061723094</v>
      </c>
      <c r="V158" s="18">
        <f t="shared" si="60"/>
        <v>17.449274815745476</v>
      </c>
      <c r="X158" s="11">
        <f t="shared" si="61"/>
        <v>100</v>
      </c>
      <c r="Y158" s="11">
        <f t="shared" si="62"/>
        <v>17.449274815745476</v>
      </c>
      <c r="AA158" s="7">
        <v>0</v>
      </c>
      <c r="AB158" s="25">
        <f t="shared" si="63"/>
        <v>0</v>
      </c>
      <c r="AC158" s="7">
        <v>0</v>
      </c>
      <c r="AD158" s="25">
        <f t="shared" si="64"/>
        <v>0</v>
      </c>
      <c r="AE158" s="7">
        <v>5.0904412576726399E-2</v>
      </c>
      <c r="AF158" s="25">
        <f t="shared" si="65"/>
        <v>0.14373309330934284</v>
      </c>
      <c r="AH158" s="7">
        <v>0</v>
      </c>
      <c r="AI158" s="25">
        <f t="shared" si="66"/>
        <v>0</v>
      </c>
    </row>
    <row r="159" spans="1:35" ht="14.4" x14ac:dyDescent="0.3">
      <c r="A159" t="s">
        <v>228</v>
      </c>
      <c r="B159" t="s">
        <v>664</v>
      </c>
      <c r="C159" s="7" t="s">
        <v>941</v>
      </c>
      <c r="D159" s="20">
        <v>0.85425929764360098</v>
      </c>
      <c r="E159" s="24">
        <v>0</v>
      </c>
      <c r="F159" s="24">
        <v>0</v>
      </c>
      <c r="G159" s="24">
        <v>0</v>
      </c>
      <c r="H159" s="16">
        <f t="shared" si="51"/>
        <v>0.85425929764360098</v>
      </c>
      <c r="I159" s="18">
        <f t="shared" si="52"/>
        <v>0</v>
      </c>
      <c r="J159" s="18">
        <f t="shared" si="53"/>
        <v>0</v>
      </c>
      <c r="K159" s="18">
        <f t="shared" si="54"/>
        <v>0</v>
      </c>
      <c r="L159" s="18">
        <f t="shared" si="55"/>
        <v>100</v>
      </c>
      <c r="M159">
        <v>0</v>
      </c>
      <c r="N159" s="21">
        <v>2.12777262986637E-3</v>
      </c>
      <c r="O159" s="16">
        <f t="shared" si="67"/>
        <v>2.12777262986637E-3</v>
      </c>
      <c r="P159" s="21">
        <v>4.5996094341887499E-2</v>
      </c>
      <c r="Q159" s="16">
        <f t="shared" si="68"/>
        <v>4.8123866971753866E-2</v>
      </c>
      <c r="R159" s="18">
        <f t="shared" si="56"/>
        <v>0</v>
      </c>
      <c r="S159" s="18">
        <f t="shared" si="57"/>
        <v>0.24907807684805347</v>
      </c>
      <c r="T159" s="18">
        <f t="shared" si="58"/>
        <v>0.24907807684805347</v>
      </c>
      <c r="U159" s="18">
        <f t="shared" si="59"/>
        <v>5.3843246972861376</v>
      </c>
      <c r="V159" s="18">
        <f t="shared" si="60"/>
        <v>5.6334027741341899</v>
      </c>
      <c r="X159" s="11">
        <f t="shared" si="61"/>
        <v>100</v>
      </c>
      <c r="Y159" s="11">
        <f t="shared" si="62"/>
        <v>5.6334027741341908</v>
      </c>
      <c r="AA159" s="7">
        <v>0</v>
      </c>
      <c r="AB159" s="25">
        <f t="shared" si="63"/>
        <v>0</v>
      </c>
      <c r="AC159" s="7">
        <v>0</v>
      </c>
      <c r="AD159" s="25">
        <f t="shared" si="64"/>
        <v>0</v>
      </c>
      <c r="AE159" s="7">
        <v>0</v>
      </c>
      <c r="AF159" s="25">
        <f t="shared" si="65"/>
        <v>0</v>
      </c>
      <c r="AH159" s="7">
        <v>0</v>
      </c>
      <c r="AI159" s="25">
        <f t="shared" si="66"/>
        <v>0</v>
      </c>
    </row>
    <row r="160" spans="1:35" ht="14.4" x14ac:dyDescent="0.3">
      <c r="A160" t="s">
        <v>229</v>
      </c>
      <c r="B160" t="s">
        <v>665</v>
      </c>
      <c r="C160" s="7" t="s">
        <v>941</v>
      </c>
      <c r="D160" s="20">
        <v>11.6100545621498</v>
      </c>
      <c r="E160" s="24">
        <v>0</v>
      </c>
      <c r="F160" s="24">
        <v>0</v>
      </c>
      <c r="G160" s="24">
        <v>0</v>
      </c>
      <c r="H160" s="16">
        <f t="shared" si="51"/>
        <v>11.6100545621498</v>
      </c>
      <c r="I160" s="18">
        <f t="shared" si="52"/>
        <v>0</v>
      </c>
      <c r="J160" s="18">
        <f t="shared" si="53"/>
        <v>0</v>
      </c>
      <c r="K160" s="18">
        <f t="shared" si="54"/>
        <v>0</v>
      </c>
      <c r="L160" s="18">
        <f t="shared" si="55"/>
        <v>100</v>
      </c>
      <c r="M160">
        <v>0</v>
      </c>
      <c r="N160" s="21">
        <v>1.12044847947603E-2</v>
      </c>
      <c r="O160" s="16">
        <f t="shared" si="67"/>
        <v>1.12044847947603E-2</v>
      </c>
      <c r="P160" s="21">
        <v>0.25110103264091999</v>
      </c>
      <c r="Q160" s="16">
        <f t="shared" si="68"/>
        <v>0.26230551743568031</v>
      </c>
      <c r="R160" s="18">
        <f t="shared" si="56"/>
        <v>0</v>
      </c>
      <c r="S160" s="18">
        <f t="shared" si="57"/>
        <v>9.6506736766666823E-2</v>
      </c>
      <c r="T160" s="18">
        <f t="shared" si="58"/>
        <v>9.6506736766666823E-2</v>
      </c>
      <c r="U160" s="18">
        <f t="shared" si="59"/>
        <v>2.1627894278769375</v>
      </c>
      <c r="V160" s="18">
        <f t="shared" si="60"/>
        <v>2.2592961646436049</v>
      </c>
      <c r="X160" s="11">
        <f t="shared" si="61"/>
        <v>100</v>
      </c>
      <c r="Y160" s="11">
        <f t="shared" si="62"/>
        <v>2.2592961646436045</v>
      </c>
      <c r="AA160" s="7">
        <v>0</v>
      </c>
      <c r="AB160" s="25">
        <f t="shared" si="63"/>
        <v>0</v>
      </c>
      <c r="AC160" s="7">
        <v>0</v>
      </c>
      <c r="AD160" s="25">
        <f t="shared" si="64"/>
        <v>0</v>
      </c>
      <c r="AE160" s="7">
        <v>3.4304879679111701E-4</v>
      </c>
      <c r="AF160" s="25">
        <f t="shared" si="65"/>
        <v>2.9547561120814893E-3</v>
      </c>
      <c r="AH160" s="7">
        <v>0</v>
      </c>
      <c r="AI160" s="25">
        <f t="shared" si="66"/>
        <v>0</v>
      </c>
    </row>
    <row r="161" spans="1:35" ht="14.4" x14ac:dyDescent="0.3">
      <c r="A161" t="s">
        <v>230</v>
      </c>
      <c r="B161" t="s">
        <v>666</v>
      </c>
      <c r="C161" s="7" t="s">
        <v>944</v>
      </c>
      <c r="D161" s="20">
        <v>331.35390013201999</v>
      </c>
      <c r="E161" s="24">
        <v>0</v>
      </c>
      <c r="F161" s="24">
        <v>0</v>
      </c>
      <c r="G161" s="24">
        <v>0</v>
      </c>
      <c r="H161" s="16">
        <f t="shared" si="51"/>
        <v>331.35390013201999</v>
      </c>
      <c r="I161" s="18">
        <f t="shared" si="52"/>
        <v>0</v>
      </c>
      <c r="J161" s="18">
        <f t="shared" si="53"/>
        <v>0</v>
      </c>
      <c r="K161" s="18">
        <f t="shared" si="54"/>
        <v>0</v>
      </c>
      <c r="L161" s="18">
        <f t="shared" si="55"/>
        <v>100</v>
      </c>
      <c r="M161">
        <v>16.801546835176101</v>
      </c>
      <c r="N161" s="21">
        <v>6.6959854994862704</v>
      </c>
      <c r="O161" s="16">
        <f t="shared" si="67"/>
        <v>23.49753233466237</v>
      </c>
      <c r="P161" s="21">
        <v>14.8719897713734</v>
      </c>
      <c r="Q161" s="16">
        <f t="shared" si="68"/>
        <v>38.369522106035774</v>
      </c>
      <c r="R161" s="18">
        <f t="shared" si="56"/>
        <v>5.0705746419408158</v>
      </c>
      <c r="S161" s="18">
        <f t="shared" si="57"/>
        <v>2.0207957403906867</v>
      </c>
      <c r="T161" s="18">
        <f t="shared" si="58"/>
        <v>7.091370382331502</v>
      </c>
      <c r="U161" s="18">
        <f t="shared" si="59"/>
        <v>4.4882495016500528</v>
      </c>
      <c r="V161" s="18">
        <f t="shared" si="60"/>
        <v>11.579619883981556</v>
      </c>
      <c r="X161" s="11">
        <f t="shared" si="61"/>
        <v>100</v>
      </c>
      <c r="Y161" s="11">
        <f t="shared" si="62"/>
        <v>11.579619883981556</v>
      </c>
      <c r="AA161" s="7">
        <v>0</v>
      </c>
      <c r="AB161" s="25">
        <f t="shared" si="63"/>
        <v>0</v>
      </c>
      <c r="AC161" s="7">
        <v>0</v>
      </c>
      <c r="AD161" s="25">
        <f t="shared" si="64"/>
        <v>0</v>
      </c>
      <c r="AE161" s="7">
        <v>0</v>
      </c>
      <c r="AF161" s="25">
        <f t="shared" si="65"/>
        <v>0</v>
      </c>
      <c r="AH161" s="7">
        <v>0</v>
      </c>
      <c r="AI161" s="25">
        <f t="shared" si="66"/>
        <v>0</v>
      </c>
    </row>
    <row r="162" spans="1:35" ht="14.4" x14ac:dyDescent="0.3">
      <c r="A162" t="s">
        <v>231</v>
      </c>
      <c r="B162" t="s">
        <v>667</v>
      </c>
      <c r="C162" s="7" t="s">
        <v>941</v>
      </c>
      <c r="D162" s="20">
        <v>4.5144422142724396</v>
      </c>
      <c r="E162" s="24">
        <v>0</v>
      </c>
      <c r="F162" s="24">
        <v>0</v>
      </c>
      <c r="G162" s="24">
        <v>0</v>
      </c>
      <c r="H162" s="16">
        <f t="shared" si="51"/>
        <v>4.5144422142724396</v>
      </c>
      <c r="I162" s="18">
        <f t="shared" si="52"/>
        <v>0</v>
      </c>
      <c r="J162" s="18">
        <f t="shared" si="53"/>
        <v>0</v>
      </c>
      <c r="K162" s="18">
        <f t="shared" si="54"/>
        <v>0</v>
      </c>
      <c r="L162" s="18">
        <f t="shared" si="55"/>
        <v>100</v>
      </c>
      <c r="M162">
        <v>5.28675301873947E-3</v>
      </c>
      <c r="N162" s="21">
        <v>1.1953501470066101E-2</v>
      </c>
      <c r="O162" s="16">
        <f t="shared" si="67"/>
        <v>1.7240254488805569E-2</v>
      </c>
      <c r="P162" s="21">
        <v>5.7117249949277797E-2</v>
      </c>
      <c r="Q162" s="16">
        <f t="shared" si="68"/>
        <v>7.4357504438083366E-2</v>
      </c>
      <c r="R162" s="18">
        <f t="shared" si="56"/>
        <v>0.11710755765187036</v>
      </c>
      <c r="S162" s="18">
        <f t="shared" si="57"/>
        <v>0.26478357464129287</v>
      </c>
      <c r="T162" s="18">
        <f t="shared" si="58"/>
        <v>0.38189113229316318</v>
      </c>
      <c r="U162" s="18">
        <f t="shared" si="59"/>
        <v>1.2652116748488047</v>
      </c>
      <c r="V162" s="18">
        <f t="shared" si="60"/>
        <v>1.6471028071419678</v>
      </c>
      <c r="X162" s="11">
        <f t="shared" si="61"/>
        <v>100</v>
      </c>
      <c r="Y162" s="11">
        <f t="shared" si="62"/>
        <v>1.647102807141968</v>
      </c>
      <c r="AA162" s="7">
        <v>0</v>
      </c>
      <c r="AB162" s="25">
        <f t="shared" si="63"/>
        <v>0</v>
      </c>
      <c r="AC162" s="7">
        <v>0</v>
      </c>
      <c r="AD162" s="25">
        <f t="shared" si="64"/>
        <v>0</v>
      </c>
      <c r="AE162" s="7">
        <v>0</v>
      </c>
      <c r="AF162" s="25">
        <f t="shared" si="65"/>
        <v>0</v>
      </c>
      <c r="AH162" s="7">
        <v>0</v>
      </c>
      <c r="AI162" s="25">
        <f t="shared" si="66"/>
        <v>0</v>
      </c>
    </row>
    <row r="163" spans="1:35" ht="14.4" x14ac:dyDescent="0.3">
      <c r="A163" t="s">
        <v>232</v>
      </c>
      <c r="B163" t="s">
        <v>668</v>
      </c>
      <c r="C163" s="7" t="s">
        <v>941</v>
      </c>
      <c r="D163" s="20">
        <v>15.9887853640013</v>
      </c>
      <c r="E163" s="24">
        <v>0</v>
      </c>
      <c r="F163" s="24">
        <v>5.1068809718854001E-4</v>
      </c>
      <c r="G163" s="24">
        <v>7.8825646635939398E-2</v>
      </c>
      <c r="H163" s="16">
        <f t="shared" si="51"/>
        <v>15.909449029268172</v>
      </c>
      <c r="I163" s="18">
        <f t="shared" si="52"/>
        <v>0</v>
      </c>
      <c r="J163" s="18">
        <f t="shared" si="53"/>
        <v>3.1940393567253247E-3</v>
      </c>
      <c r="K163" s="18">
        <f t="shared" si="54"/>
        <v>0.49300584654426033</v>
      </c>
      <c r="L163" s="18">
        <f t="shared" si="55"/>
        <v>99.503800114099022</v>
      </c>
      <c r="M163">
        <v>5.9329132249462402E-3</v>
      </c>
      <c r="N163" s="21">
        <v>2.14486841376055E-3</v>
      </c>
      <c r="O163" s="16">
        <f t="shared" si="67"/>
        <v>8.0777816387067897E-3</v>
      </c>
      <c r="P163" s="21">
        <v>1.84253938210895E-2</v>
      </c>
      <c r="Q163" s="16">
        <f t="shared" si="68"/>
        <v>2.6503175459796288E-2</v>
      </c>
      <c r="R163" s="18">
        <f t="shared" si="56"/>
        <v>3.7106716300690207E-2</v>
      </c>
      <c r="S163" s="18">
        <f t="shared" si="57"/>
        <v>1.3414830238385177E-2</v>
      </c>
      <c r="T163" s="18">
        <f t="shared" si="58"/>
        <v>5.0521546539075375E-2</v>
      </c>
      <c r="U163" s="18">
        <f t="shared" si="59"/>
        <v>0.11523948443622377</v>
      </c>
      <c r="V163" s="18">
        <f t="shared" si="60"/>
        <v>0.16576103097529912</v>
      </c>
      <c r="X163" s="11">
        <f t="shared" si="61"/>
        <v>100.00000000000001</v>
      </c>
      <c r="Y163" s="11">
        <f t="shared" si="62"/>
        <v>0.16576103097529915</v>
      </c>
      <c r="AA163" s="7">
        <v>0</v>
      </c>
      <c r="AB163" s="25">
        <f t="shared" si="63"/>
        <v>0</v>
      </c>
      <c r="AC163" s="7">
        <v>2.2439571752445701E-3</v>
      </c>
      <c r="AD163" s="25">
        <f t="shared" si="64"/>
        <v>1.4034569381967142E-2</v>
      </c>
      <c r="AE163" s="7">
        <v>2.3290278727130499E-2</v>
      </c>
      <c r="AF163" s="25">
        <f t="shared" si="65"/>
        <v>0.14566634173205231</v>
      </c>
      <c r="AH163" s="7">
        <v>0</v>
      </c>
      <c r="AI163" s="25">
        <f t="shared" si="66"/>
        <v>0</v>
      </c>
    </row>
    <row r="164" spans="1:35" ht="14.4" x14ac:dyDescent="0.3">
      <c r="A164" t="s">
        <v>233</v>
      </c>
      <c r="B164" t="s">
        <v>669</v>
      </c>
      <c r="C164" s="7" t="s">
        <v>944</v>
      </c>
      <c r="D164" s="20">
        <v>2.83125121673379</v>
      </c>
      <c r="E164" s="24">
        <v>0</v>
      </c>
      <c r="F164" s="24">
        <v>9.4632788967934894E-2</v>
      </c>
      <c r="G164" s="24">
        <v>1.3592580660791999E-2</v>
      </c>
      <c r="H164" s="16">
        <f t="shared" si="51"/>
        <v>2.7230258471050632</v>
      </c>
      <c r="I164" s="18">
        <f t="shared" si="52"/>
        <v>0</v>
      </c>
      <c r="J164" s="18">
        <f t="shared" si="53"/>
        <v>3.3424370260264618</v>
      </c>
      <c r="K164" s="18">
        <f t="shared" si="54"/>
        <v>0.480090942847268</v>
      </c>
      <c r="L164" s="18">
        <f t="shared" si="55"/>
        <v>96.177472031126271</v>
      </c>
      <c r="M164">
        <v>4.6993695397203501E-2</v>
      </c>
      <c r="N164" s="21">
        <v>4.5062539734860699E-2</v>
      </c>
      <c r="O164" s="16">
        <f t="shared" si="67"/>
        <v>9.2056235132064207E-2</v>
      </c>
      <c r="P164" s="21">
        <v>9.7292534452633403E-2</v>
      </c>
      <c r="Q164" s="16">
        <f t="shared" si="68"/>
        <v>0.1893487695846976</v>
      </c>
      <c r="R164" s="18">
        <f t="shared" si="56"/>
        <v>1.6598207576725292</v>
      </c>
      <c r="S164" s="18">
        <f t="shared" si="57"/>
        <v>1.5916121984698377</v>
      </c>
      <c r="T164" s="18">
        <f t="shared" si="58"/>
        <v>3.2514329561423674</v>
      </c>
      <c r="U164" s="18">
        <f t="shared" si="59"/>
        <v>3.4363794310302418</v>
      </c>
      <c r="V164" s="18">
        <f t="shared" si="60"/>
        <v>6.6878123871726078</v>
      </c>
      <c r="X164" s="11">
        <f t="shared" si="61"/>
        <v>100</v>
      </c>
      <c r="Y164" s="11">
        <f t="shared" si="62"/>
        <v>6.6878123871726087</v>
      </c>
      <c r="AA164" s="7">
        <v>8.98077612301625E-2</v>
      </c>
      <c r="AB164" s="25">
        <f t="shared" si="63"/>
        <v>3.1720166935157112</v>
      </c>
      <c r="AC164" s="7">
        <v>3.1694277917529599E-3</v>
      </c>
      <c r="AD164" s="25">
        <f t="shared" si="64"/>
        <v>0.11194442135761093</v>
      </c>
      <c r="AE164" s="7">
        <v>5.3167351858995904E-3</v>
      </c>
      <c r="AF164" s="25">
        <f t="shared" si="65"/>
        <v>0.18778747553292441</v>
      </c>
      <c r="AH164" s="7">
        <v>0</v>
      </c>
      <c r="AI164" s="25">
        <f t="shared" si="66"/>
        <v>0</v>
      </c>
    </row>
    <row r="165" spans="1:35" ht="14.4" x14ac:dyDescent="0.3">
      <c r="A165" t="s">
        <v>234</v>
      </c>
      <c r="B165" t="s">
        <v>670</v>
      </c>
      <c r="C165" s="7" t="s">
        <v>941</v>
      </c>
      <c r="D165" s="20">
        <v>1.3793231008259299</v>
      </c>
      <c r="E165" s="24">
        <v>1.49963008258375E-2</v>
      </c>
      <c r="F165" s="24">
        <v>0.151964301564224</v>
      </c>
      <c r="G165" s="24">
        <v>0.124071223960167</v>
      </c>
      <c r="H165" s="16">
        <f t="shared" si="51"/>
        <v>1.0882912744757014</v>
      </c>
      <c r="I165" s="18">
        <f t="shared" si="52"/>
        <v>1.0872217551390106</v>
      </c>
      <c r="J165" s="18">
        <f t="shared" si="53"/>
        <v>11.017309974235097</v>
      </c>
      <c r="K165" s="18">
        <f t="shared" si="54"/>
        <v>8.9950805497184767</v>
      </c>
      <c r="L165" s="18">
        <f t="shared" si="55"/>
        <v>78.900387720907418</v>
      </c>
      <c r="M165">
        <v>0.16165020008619499</v>
      </c>
      <c r="N165" s="21">
        <v>5.8167802216793997E-2</v>
      </c>
      <c r="O165" s="16">
        <f t="shared" si="67"/>
        <v>0.21981800230298898</v>
      </c>
      <c r="P165" s="21">
        <v>0.1582106209427</v>
      </c>
      <c r="Q165" s="16">
        <f t="shared" si="68"/>
        <v>0.37802862324568898</v>
      </c>
      <c r="R165" s="18">
        <f t="shared" si="56"/>
        <v>11.719531122867433</v>
      </c>
      <c r="S165" s="18">
        <f t="shared" si="57"/>
        <v>4.2171266603135615</v>
      </c>
      <c r="T165" s="18">
        <f t="shared" si="58"/>
        <v>15.936657783180994</v>
      </c>
      <c r="U165" s="18">
        <f t="shared" si="59"/>
        <v>11.470163941136381</v>
      </c>
      <c r="V165" s="18">
        <f t="shared" si="60"/>
        <v>27.406821724317371</v>
      </c>
      <c r="X165" s="11">
        <f t="shared" si="61"/>
        <v>100</v>
      </c>
      <c r="Y165" s="11">
        <f t="shared" si="62"/>
        <v>27.406821724317375</v>
      </c>
      <c r="AA165" s="7">
        <v>0.12642034551049</v>
      </c>
      <c r="AB165" s="25">
        <f t="shared" si="63"/>
        <v>9.165390287075617</v>
      </c>
      <c r="AC165" s="7">
        <v>1.44061198473908E-2</v>
      </c>
      <c r="AD165" s="25">
        <f t="shared" si="64"/>
        <v>1.0444340299067352</v>
      </c>
      <c r="AE165" s="7">
        <v>5.3357448961969901E-2</v>
      </c>
      <c r="AF165" s="25">
        <f t="shared" si="65"/>
        <v>3.8683792745890941</v>
      </c>
      <c r="AH165" s="7">
        <v>0</v>
      </c>
      <c r="AI165" s="25">
        <f t="shared" si="66"/>
        <v>0</v>
      </c>
    </row>
    <row r="166" spans="1:35" ht="14.4" x14ac:dyDescent="0.3">
      <c r="A166" t="s">
        <v>235</v>
      </c>
      <c r="B166" t="s">
        <v>671</v>
      </c>
      <c r="C166" s="7" t="s">
        <v>941</v>
      </c>
      <c r="D166" s="20">
        <v>0.74943355980903104</v>
      </c>
      <c r="E166" s="24">
        <v>6.1662844946380899E-2</v>
      </c>
      <c r="F166" s="24">
        <v>7.2908373275882302E-2</v>
      </c>
      <c r="G166" s="24">
        <v>0.14015391829287399</v>
      </c>
      <c r="H166" s="16">
        <f t="shared" si="51"/>
        <v>0.4747084232938939</v>
      </c>
      <c r="I166" s="18">
        <f t="shared" si="52"/>
        <v>8.227926830777859</v>
      </c>
      <c r="J166" s="18">
        <f t="shared" si="53"/>
        <v>9.7284638940456105</v>
      </c>
      <c r="K166" s="18">
        <f t="shared" si="54"/>
        <v>18.701313339715892</v>
      </c>
      <c r="L166" s="18">
        <f t="shared" si="55"/>
        <v>63.342295935460648</v>
      </c>
      <c r="M166">
        <v>0</v>
      </c>
      <c r="N166" s="21">
        <v>0</v>
      </c>
      <c r="O166" s="16">
        <f t="shared" si="67"/>
        <v>0</v>
      </c>
      <c r="P166" s="21">
        <v>0</v>
      </c>
      <c r="Q166" s="16">
        <f t="shared" si="68"/>
        <v>0</v>
      </c>
      <c r="R166" s="18">
        <f t="shared" si="56"/>
        <v>0</v>
      </c>
      <c r="S166" s="18">
        <f t="shared" si="57"/>
        <v>0</v>
      </c>
      <c r="T166" s="18">
        <f t="shared" si="58"/>
        <v>0</v>
      </c>
      <c r="U166" s="18">
        <f t="shared" si="59"/>
        <v>0</v>
      </c>
      <c r="V166" s="18">
        <f t="shared" si="60"/>
        <v>0</v>
      </c>
      <c r="X166" s="11">
        <f t="shared" si="61"/>
        <v>100</v>
      </c>
      <c r="Y166" s="11">
        <f t="shared" si="62"/>
        <v>0</v>
      </c>
      <c r="AA166" s="7">
        <v>8.5466409320611197E-2</v>
      </c>
      <c r="AB166" s="25">
        <f t="shared" si="63"/>
        <v>11.404134256062614</v>
      </c>
      <c r="AC166" s="7">
        <v>0.228246119470883</v>
      </c>
      <c r="AD166" s="25">
        <f t="shared" si="64"/>
        <v>30.455817795115042</v>
      </c>
      <c r="AE166" s="7">
        <v>1.7607651854999101E-2</v>
      </c>
      <c r="AF166" s="25">
        <f t="shared" si="65"/>
        <v>2.3494613531165913</v>
      </c>
      <c r="AH166" s="7">
        <v>0.57834238952717199</v>
      </c>
      <c r="AI166" s="25">
        <f t="shared" si="66"/>
        <v>77.170601977651472</v>
      </c>
    </row>
    <row r="167" spans="1:35" ht="14.4" x14ac:dyDescent="0.3">
      <c r="A167" t="s">
        <v>236</v>
      </c>
      <c r="B167" t="s">
        <v>672</v>
      </c>
      <c r="C167" s="7" t="s">
        <v>941</v>
      </c>
      <c r="D167" s="20">
        <v>8.1514390786913093</v>
      </c>
      <c r="E167" s="24">
        <v>0</v>
      </c>
      <c r="F167" s="24">
        <v>0</v>
      </c>
      <c r="G167" s="24">
        <v>0</v>
      </c>
      <c r="H167" s="16">
        <f t="shared" si="51"/>
        <v>8.1514390786913093</v>
      </c>
      <c r="I167" s="18">
        <f t="shared" si="52"/>
        <v>0</v>
      </c>
      <c r="J167" s="18">
        <f t="shared" si="53"/>
        <v>0</v>
      </c>
      <c r="K167" s="18">
        <f t="shared" si="54"/>
        <v>0</v>
      </c>
      <c r="L167" s="18">
        <f t="shared" si="55"/>
        <v>100</v>
      </c>
      <c r="M167">
        <v>0.577062964590219</v>
      </c>
      <c r="N167" s="21">
        <v>0.21779821269472499</v>
      </c>
      <c r="O167" s="16">
        <f t="shared" si="67"/>
        <v>0.79486117728494399</v>
      </c>
      <c r="P167" s="21">
        <v>0.427458245733774</v>
      </c>
      <c r="Q167" s="16">
        <f t="shared" si="68"/>
        <v>1.222319423018718</v>
      </c>
      <c r="R167" s="18">
        <f t="shared" si="56"/>
        <v>7.0792771560879393</v>
      </c>
      <c r="S167" s="18">
        <f t="shared" si="57"/>
        <v>2.6718989198370098</v>
      </c>
      <c r="T167" s="18">
        <f t="shared" si="58"/>
        <v>9.7511760759249491</v>
      </c>
      <c r="U167" s="18">
        <f t="shared" si="59"/>
        <v>5.2439605032587844</v>
      </c>
      <c r="V167" s="18">
        <f t="shared" si="60"/>
        <v>14.995136579183733</v>
      </c>
      <c r="X167" s="11">
        <f t="shared" si="61"/>
        <v>100</v>
      </c>
      <c r="Y167" s="11">
        <f t="shared" si="62"/>
        <v>14.995136579183733</v>
      </c>
      <c r="AA167" s="7">
        <v>0</v>
      </c>
      <c r="AB167" s="25">
        <f t="shared" si="63"/>
        <v>0</v>
      </c>
      <c r="AC167" s="7">
        <v>0</v>
      </c>
      <c r="AD167" s="25">
        <f t="shared" si="64"/>
        <v>0</v>
      </c>
      <c r="AE167" s="7">
        <v>0.75768081221412298</v>
      </c>
      <c r="AF167" s="25">
        <f t="shared" si="65"/>
        <v>9.2950558165217441</v>
      </c>
      <c r="AH167" s="7">
        <v>0</v>
      </c>
      <c r="AI167" s="25">
        <f t="shared" si="66"/>
        <v>0</v>
      </c>
    </row>
    <row r="168" spans="1:35" ht="14.4" x14ac:dyDescent="0.3">
      <c r="A168" t="s">
        <v>237</v>
      </c>
      <c r="B168" t="s">
        <v>673</v>
      </c>
      <c r="C168" s="7" t="s">
        <v>944</v>
      </c>
      <c r="D168" s="20">
        <v>14.233608725964199</v>
      </c>
      <c r="E168" s="24">
        <v>0</v>
      </c>
      <c r="F168" s="24">
        <v>0</v>
      </c>
      <c r="G168" s="24">
        <v>0</v>
      </c>
      <c r="H168" s="16">
        <f t="shared" si="51"/>
        <v>14.233608725964199</v>
      </c>
      <c r="I168" s="18">
        <f t="shared" si="52"/>
        <v>0</v>
      </c>
      <c r="J168" s="18">
        <f t="shared" si="53"/>
        <v>0</v>
      </c>
      <c r="K168" s="18">
        <f t="shared" si="54"/>
        <v>0</v>
      </c>
      <c r="L168" s="18">
        <f t="shared" si="55"/>
        <v>100</v>
      </c>
      <c r="M168">
        <v>0.21063018258365299</v>
      </c>
      <c r="N168" s="21">
        <v>0.23981049601600801</v>
      </c>
      <c r="O168" s="16">
        <f t="shared" si="67"/>
        <v>0.45044067859966097</v>
      </c>
      <c r="P168" s="21">
        <v>0.59898944016051503</v>
      </c>
      <c r="Q168" s="16">
        <f t="shared" si="68"/>
        <v>1.049430118760176</v>
      </c>
      <c r="R168" s="18">
        <f t="shared" si="56"/>
        <v>1.4798087163899096</v>
      </c>
      <c r="S168" s="18">
        <f t="shared" si="57"/>
        <v>1.684818661472395</v>
      </c>
      <c r="T168" s="18">
        <f t="shared" si="58"/>
        <v>3.1646273778623044</v>
      </c>
      <c r="U168" s="18">
        <f t="shared" si="59"/>
        <v>4.2082752989259147</v>
      </c>
      <c r="V168" s="18">
        <f t="shared" si="60"/>
        <v>7.3729026767882191</v>
      </c>
      <c r="X168" s="11">
        <f t="shared" si="61"/>
        <v>100</v>
      </c>
      <c r="Y168" s="11">
        <f t="shared" si="62"/>
        <v>7.3729026767882191</v>
      </c>
      <c r="AA168" s="7">
        <v>0</v>
      </c>
      <c r="AB168" s="25">
        <f t="shared" si="63"/>
        <v>0</v>
      </c>
      <c r="AC168" s="7">
        <v>0</v>
      </c>
      <c r="AD168" s="25">
        <f t="shared" si="64"/>
        <v>0</v>
      </c>
      <c r="AE168" s="7">
        <v>0</v>
      </c>
      <c r="AF168" s="25">
        <f t="shared" si="65"/>
        <v>0</v>
      </c>
      <c r="AH168" s="7">
        <v>0</v>
      </c>
      <c r="AI168" s="25">
        <f t="shared" si="66"/>
        <v>0</v>
      </c>
    </row>
    <row r="169" spans="1:35" ht="14.4" x14ac:dyDescent="0.3">
      <c r="A169" t="s">
        <v>238</v>
      </c>
      <c r="B169" t="s">
        <v>674</v>
      </c>
      <c r="C169" s="7" t="s">
        <v>941</v>
      </c>
      <c r="D169" s="20">
        <v>7.3515986662283996</v>
      </c>
      <c r="E169" s="24">
        <v>0</v>
      </c>
      <c r="F169" s="24">
        <v>5.03640756619372</v>
      </c>
      <c r="G169" s="24">
        <v>0.35664970308084698</v>
      </c>
      <c r="H169" s="16">
        <f t="shared" si="51"/>
        <v>1.9585413969538328</v>
      </c>
      <c r="I169" s="18">
        <f t="shared" si="52"/>
        <v>0</v>
      </c>
      <c r="J169" s="18">
        <f t="shared" si="53"/>
        <v>68.507651122603448</v>
      </c>
      <c r="K169" s="18">
        <f t="shared" si="54"/>
        <v>4.8513217229772883</v>
      </c>
      <c r="L169" s="18">
        <f t="shared" si="55"/>
        <v>26.641027154419266</v>
      </c>
      <c r="M169">
        <v>1.8289856188192299</v>
      </c>
      <c r="N169" s="21">
        <v>1.49493695861679</v>
      </c>
      <c r="O169" s="16">
        <f t="shared" si="67"/>
        <v>3.3239225774360199</v>
      </c>
      <c r="P169" s="21">
        <v>0.69050514781287697</v>
      </c>
      <c r="Q169" s="16">
        <f t="shared" si="68"/>
        <v>4.0144277252488969</v>
      </c>
      <c r="R169" s="18">
        <f t="shared" si="56"/>
        <v>24.878746812189039</v>
      </c>
      <c r="S169" s="18">
        <f t="shared" si="57"/>
        <v>20.334855403413084</v>
      </c>
      <c r="T169" s="18">
        <f t="shared" si="58"/>
        <v>45.213602215602123</v>
      </c>
      <c r="U169" s="18">
        <f t="shared" si="59"/>
        <v>9.3925849214933788</v>
      </c>
      <c r="V169" s="18">
        <f t="shared" si="60"/>
        <v>54.60618713709551</v>
      </c>
      <c r="X169" s="11">
        <f t="shared" si="61"/>
        <v>100</v>
      </c>
      <c r="Y169" s="11">
        <f t="shared" si="62"/>
        <v>54.606187137095503</v>
      </c>
      <c r="AA169" s="7">
        <v>0</v>
      </c>
      <c r="AB169" s="25">
        <f t="shared" si="63"/>
        <v>0</v>
      </c>
      <c r="AC169" s="7">
        <v>1.6552127797702001</v>
      </c>
      <c r="AD169" s="25">
        <f t="shared" si="64"/>
        <v>22.515004625781295</v>
      </c>
      <c r="AE169" s="7">
        <v>0</v>
      </c>
      <c r="AF169" s="25">
        <f t="shared" si="65"/>
        <v>0</v>
      </c>
      <c r="AH169" s="7">
        <v>0</v>
      </c>
      <c r="AI169" s="25">
        <f t="shared" si="66"/>
        <v>0</v>
      </c>
    </row>
    <row r="170" spans="1:35" ht="14.4" x14ac:dyDescent="0.3">
      <c r="A170" t="s">
        <v>239</v>
      </c>
      <c r="B170" t="s">
        <v>675</v>
      </c>
      <c r="C170" s="7" t="s">
        <v>944</v>
      </c>
      <c r="D170" s="20">
        <v>33.953151074150597</v>
      </c>
      <c r="E170" s="24">
        <v>6.4133421266451395E-4</v>
      </c>
      <c r="F170" s="24">
        <v>0</v>
      </c>
      <c r="G170" s="24">
        <v>0.97293695885260001</v>
      </c>
      <c r="H170" s="16">
        <f t="shared" si="51"/>
        <v>32.979572781085331</v>
      </c>
      <c r="I170" s="18">
        <f t="shared" si="52"/>
        <v>1.8888798016534556E-3</v>
      </c>
      <c r="J170" s="18">
        <f t="shared" si="53"/>
        <v>0</v>
      </c>
      <c r="K170" s="18">
        <f t="shared" si="54"/>
        <v>2.8655277288632033</v>
      </c>
      <c r="L170" s="18">
        <f t="shared" si="55"/>
        <v>97.132583391335132</v>
      </c>
      <c r="M170">
        <v>1.7435657521733601</v>
      </c>
      <c r="N170" s="21">
        <v>0.91979171897274803</v>
      </c>
      <c r="O170" s="16">
        <f t="shared" si="67"/>
        <v>2.6633574711461083</v>
      </c>
      <c r="P170" s="21">
        <v>2.6245924471149702</v>
      </c>
      <c r="Q170" s="16">
        <f t="shared" si="68"/>
        <v>5.287949918261079</v>
      </c>
      <c r="R170" s="18">
        <f t="shared" si="56"/>
        <v>5.1352104208695408</v>
      </c>
      <c r="S170" s="18">
        <f t="shared" si="57"/>
        <v>2.7090025222224781</v>
      </c>
      <c r="T170" s="18">
        <f t="shared" si="58"/>
        <v>7.8442129430920202</v>
      </c>
      <c r="U170" s="18">
        <f t="shared" si="59"/>
        <v>7.7300408477054123</v>
      </c>
      <c r="V170" s="18">
        <f t="shared" si="60"/>
        <v>15.574253790797435</v>
      </c>
      <c r="X170" s="11">
        <f t="shared" si="61"/>
        <v>99.999999999999986</v>
      </c>
      <c r="Y170" s="11">
        <f t="shared" si="62"/>
        <v>15.574253790797432</v>
      </c>
      <c r="AA170" s="7">
        <v>0</v>
      </c>
      <c r="AB170" s="25">
        <f t="shared" si="63"/>
        <v>0</v>
      </c>
      <c r="AC170" s="7">
        <v>5.8275644488749005E-4</v>
      </c>
      <c r="AD170" s="25">
        <f t="shared" si="64"/>
        <v>1.7163545251361293E-3</v>
      </c>
      <c r="AE170" s="7">
        <v>1.0935258053797701</v>
      </c>
      <c r="AF170" s="25">
        <f t="shared" si="65"/>
        <v>3.2206901886414285</v>
      </c>
      <c r="AH170" s="7">
        <v>0</v>
      </c>
      <c r="AI170" s="25">
        <f t="shared" si="66"/>
        <v>0</v>
      </c>
    </row>
    <row r="171" spans="1:35" ht="14.4" x14ac:dyDescent="0.3">
      <c r="A171" t="s">
        <v>240</v>
      </c>
      <c r="B171" t="s">
        <v>676</v>
      </c>
      <c r="C171" s="7" t="s">
        <v>941</v>
      </c>
      <c r="D171" s="20">
        <v>0.56901246246263004</v>
      </c>
      <c r="E171" s="24">
        <v>0</v>
      </c>
      <c r="F171" s="24">
        <v>0</v>
      </c>
      <c r="G171" s="24">
        <v>0</v>
      </c>
      <c r="H171" s="16">
        <f t="shared" si="51"/>
        <v>0.56901246246263004</v>
      </c>
      <c r="I171" s="18">
        <f t="shared" si="52"/>
        <v>0</v>
      </c>
      <c r="J171" s="18">
        <f t="shared" si="53"/>
        <v>0</v>
      </c>
      <c r="K171" s="18">
        <f t="shared" si="54"/>
        <v>0</v>
      </c>
      <c r="L171" s="18">
        <f t="shared" si="55"/>
        <v>100</v>
      </c>
      <c r="M171">
        <v>4.4164277001761301E-2</v>
      </c>
      <c r="N171" s="21">
        <v>3.1169264843413799E-2</v>
      </c>
      <c r="O171" s="16">
        <f t="shared" si="67"/>
        <v>7.53335418451751E-2</v>
      </c>
      <c r="P171" s="21">
        <v>3.2998802090981903E-2</v>
      </c>
      <c r="Q171" s="16">
        <f t="shared" si="68"/>
        <v>0.10833234393615701</v>
      </c>
      <c r="R171" s="18">
        <f t="shared" si="56"/>
        <v>7.7615658558026395</v>
      </c>
      <c r="S171" s="18">
        <f t="shared" si="57"/>
        <v>5.477782456383518</v>
      </c>
      <c r="T171" s="18">
        <f t="shared" si="58"/>
        <v>13.239348312186157</v>
      </c>
      <c r="U171" s="18">
        <f t="shared" si="59"/>
        <v>5.7993109585273981</v>
      </c>
      <c r="V171" s="18">
        <f t="shared" si="60"/>
        <v>19.038659270713556</v>
      </c>
      <c r="X171" s="11">
        <f t="shared" si="61"/>
        <v>100</v>
      </c>
      <c r="Y171" s="11">
        <f t="shared" si="62"/>
        <v>19.038659270713556</v>
      </c>
      <c r="AA171" s="7">
        <v>0</v>
      </c>
      <c r="AB171" s="25">
        <f t="shared" si="63"/>
        <v>0</v>
      </c>
      <c r="AC171" s="7">
        <v>0</v>
      </c>
      <c r="AD171" s="25">
        <f t="shared" si="64"/>
        <v>0</v>
      </c>
      <c r="AE171" s="7">
        <v>0</v>
      </c>
      <c r="AF171" s="25">
        <f t="shared" si="65"/>
        <v>0</v>
      </c>
      <c r="AH171" s="7">
        <v>0</v>
      </c>
      <c r="AI171" s="25">
        <f t="shared" si="66"/>
        <v>0</v>
      </c>
    </row>
    <row r="172" spans="1:35" ht="14.4" x14ac:dyDescent="0.3">
      <c r="A172" t="s">
        <v>241</v>
      </c>
      <c r="B172" t="s">
        <v>677</v>
      </c>
      <c r="C172" s="7" t="s">
        <v>941</v>
      </c>
      <c r="D172" s="20">
        <v>1.61271877803786</v>
      </c>
      <c r="E172" s="24">
        <v>0</v>
      </c>
      <c r="F172" s="24">
        <v>0</v>
      </c>
      <c r="G172" s="24">
        <v>0</v>
      </c>
      <c r="H172" s="16">
        <f t="shared" si="51"/>
        <v>1.61271877803786</v>
      </c>
      <c r="I172" s="18">
        <f t="shared" si="52"/>
        <v>0</v>
      </c>
      <c r="J172" s="18">
        <f t="shared" si="53"/>
        <v>0</v>
      </c>
      <c r="K172" s="18">
        <f t="shared" si="54"/>
        <v>0</v>
      </c>
      <c r="L172" s="18">
        <f t="shared" si="55"/>
        <v>100</v>
      </c>
      <c r="M172">
        <v>1.42754226865336E-2</v>
      </c>
      <c r="N172" s="21">
        <v>5.9861180379375495E-4</v>
      </c>
      <c r="O172" s="16">
        <f t="shared" si="67"/>
        <v>1.4874034490327355E-2</v>
      </c>
      <c r="P172" s="21">
        <v>2.9509158419226801E-3</v>
      </c>
      <c r="Q172" s="16">
        <f t="shared" si="68"/>
        <v>1.7824950332250036E-2</v>
      </c>
      <c r="R172" s="18">
        <f t="shared" si="56"/>
        <v>0.88517743334656407</v>
      </c>
      <c r="S172" s="18">
        <f t="shared" si="57"/>
        <v>3.711817658141648E-2</v>
      </c>
      <c r="T172" s="18">
        <f t="shared" si="58"/>
        <v>0.92229560992798043</v>
      </c>
      <c r="U172" s="18">
        <f t="shared" si="59"/>
        <v>0.18297770709366695</v>
      </c>
      <c r="V172" s="18">
        <f t="shared" si="60"/>
        <v>1.1052733170216476</v>
      </c>
      <c r="X172" s="11">
        <f t="shared" si="61"/>
        <v>100</v>
      </c>
      <c r="Y172" s="11">
        <f t="shared" si="62"/>
        <v>1.1052733170216476</v>
      </c>
      <c r="AA172" s="7">
        <v>0</v>
      </c>
      <c r="AB172" s="25">
        <f t="shared" si="63"/>
        <v>0</v>
      </c>
      <c r="AC172" s="7">
        <v>0</v>
      </c>
      <c r="AD172" s="25">
        <f t="shared" si="64"/>
        <v>0</v>
      </c>
      <c r="AE172" s="7">
        <v>0</v>
      </c>
      <c r="AF172" s="25">
        <f t="shared" si="65"/>
        <v>0</v>
      </c>
      <c r="AH172" s="7">
        <v>0</v>
      </c>
      <c r="AI172" s="25">
        <f t="shared" si="66"/>
        <v>0</v>
      </c>
    </row>
    <row r="173" spans="1:35" ht="14.4" x14ac:dyDescent="0.3">
      <c r="A173" t="s">
        <v>242</v>
      </c>
      <c r="B173" t="s">
        <v>678</v>
      </c>
      <c r="C173" s="7" t="s">
        <v>941</v>
      </c>
      <c r="D173" s="20">
        <v>1.0672472550694101</v>
      </c>
      <c r="E173" s="24">
        <v>0</v>
      </c>
      <c r="F173" s="24">
        <v>0</v>
      </c>
      <c r="G173" s="24">
        <v>0</v>
      </c>
      <c r="H173" s="16">
        <f t="shared" si="51"/>
        <v>1.0672472550694101</v>
      </c>
      <c r="I173" s="18">
        <f t="shared" si="52"/>
        <v>0</v>
      </c>
      <c r="J173" s="18">
        <f t="shared" si="53"/>
        <v>0</v>
      </c>
      <c r="K173" s="18">
        <f t="shared" si="54"/>
        <v>0</v>
      </c>
      <c r="L173" s="18">
        <f t="shared" si="55"/>
        <v>100</v>
      </c>
      <c r="M173">
        <v>2.4378796236446901E-2</v>
      </c>
      <c r="N173" s="21">
        <v>6.9308607354621899E-3</v>
      </c>
      <c r="O173" s="16">
        <f t="shared" si="67"/>
        <v>3.1309656971909093E-2</v>
      </c>
      <c r="P173" s="21">
        <v>1.88875814922808E-2</v>
      </c>
      <c r="Q173" s="16">
        <f t="shared" si="68"/>
        <v>5.0197238464189893E-2</v>
      </c>
      <c r="R173" s="18">
        <f t="shared" si="56"/>
        <v>2.284268815932573</v>
      </c>
      <c r="S173" s="18">
        <f t="shared" si="57"/>
        <v>0.64941471646244053</v>
      </c>
      <c r="T173" s="18">
        <f t="shared" si="58"/>
        <v>2.9336835323950141</v>
      </c>
      <c r="U173" s="18">
        <f t="shared" si="59"/>
        <v>1.7697474884629631</v>
      </c>
      <c r="V173" s="18">
        <f t="shared" si="60"/>
        <v>4.7034310208579768</v>
      </c>
      <c r="X173" s="11">
        <f t="shared" si="61"/>
        <v>100</v>
      </c>
      <c r="Y173" s="11">
        <f t="shared" si="62"/>
        <v>4.7034310208579768</v>
      </c>
      <c r="AA173" s="7">
        <v>0</v>
      </c>
      <c r="AB173" s="25">
        <f t="shared" si="63"/>
        <v>0</v>
      </c>
      <c r="AC173" s="7">
        <v>0</v>
      </c>
      <c r="AD173" s="25">
        <f t="shared" si="64"/>
        <v>0</v>
      </c>
      <c r="AE173" s="7">
        <v>0</v>
      </c>
      <c r="AF173" s="25">
        <f t="shared" si="65"/>
        <v>0</v>
      </c>
      <c r="AH173" s="7">
        <v>0</v>
      </c>
      <c r="AI173" s="25">
        <f t="shared" si="66"/>
        <v>0</v>
      </c>
    </row>
    <row r="174" spans="1:35" ht="14.4" x14ac:dyDescent="0.3">
      <c r="A174" t="s">
        <v>243</v>
      </c>
      <c r="B174" t="s">
        <v>679</v>
      </c>
      <c r="C174" s="7" t="s">
        <v>941</v>
      </c>
      <c r="D174" s="20">
        <v>1.78459896854545</v>
      </c>
      <c r="E174" s="24">
        <v>0</v>
      </c>
      <c r="F174" s="24">
        <v>0</v>
      </c>
      <c r="G174" s="24">
        <v>0</v>
      </c>
      <c r="H174" s="16">
        <f t="shared" si="51"/>
        <v>1.78459896854545</v>
      </c>
      <c r="I174" s="18">
        <f t="shared" si="52"/>
        <v>0</v>
      </c>
      <c r="J174" s="18">
        <f t="shared" si="53"/>
        <v>0</v>
      </c>
      <c r="K174" s="18">
        <f t="shared" si="54"/>
        <v>0</v>
      </c>
      <c r="L174" s="18">
        <f t="shared" si="55"/>
        <v>100</v>
      </c>
      <c r="M174">
        <v>2.4010981743104599E-2</v>
      </c>
      <c r="N174" s="21">
        <v>3.0528319493503601E-2</v>
      </c>
      <c r="O174" s="16">
        <f t="shared" si="67"/>
        <v>5.4539301236608204E-2</v>
      </c>
      <c r="P174" s="21">
        <v>5.0178457644101497E-2</v>
      </c>
      <c r="Q174" s="16">
        <f t="shared" si="68"/>
        <v>0.10471775888070969</v>
      </c>
      <c r="R174" s="18">
        <f t="shared" si="56"/>
        <v>1.3454553188874092</v>
      </c>
      <c r="S174" s="18">
        <f t="shared" si="57"/>
        <v>1.7106543280357225</v>
      </c>
      <c r="T174" s="18">
        <f t="shared" si="58"/>
        <v>3.0561096469231321</v>
      </c>
      <c r="U174" s="18">
        <f t="shared" si="59"/>
        <v>2.8117497840425072</v>
      </c>
      <c r="V174" s="18">
        <f t="shared" si="60"/>
        <v>5.8678594309656384</v>
      </c>
      <c r="X174" s="11">
        <f t="shared" si="61"/>
        <v>100</v>
      </c>
      <c r="Y174" s="11">
        <f t="shared" si="62"/>
        <v>5.8678594309656393</v>
      </c>
      <c r="AA174" s="7">
        <v>0</v>
      </c>
      <c r="AB174" s="25">
        <f t="shared" si="63"/>
        <v>0</v>
      </c>
      <c r="AC174" s="7">
        <v>0</v>
      </c>
      <c r="AD174" s="25">
        <f t="shared" si="64"/>
        <v>0</v>
      </c>
      <c r="AE174" s="7">
        <v>0</v>
      </c>
      <c r="AF174" s="25">
        <f t="shared" si="65"/>
        <v>0</v>
      </c>
      <c r="AH174" s="7">
        <v>0</v>
      </c>
      <c r="AI174" s="25">
        <f t="shared" si="66"/>
        <v>0</v>
      </c>
    </row>
    <row r="175" spans="1:35" ht="14.4" x14ac:dyDescent="0.3">
      <c r="A175" t="s">
        <v>244</v>
      </c>
      <c r="B175" t="s">
        <v>680</v>
      </c>
      <c r="C175" s="7" t="s">
        <v>941</v>
      </c>
      <c r="D175" s="20">
        <v>1.33729308093763</v>
      </c>
      <c r="E175" s="24">
        <v>0</v>
      </c>
      <c r="F175" s="24">
        <v>0</v>
      </c>
      <c r="G175" s="24">
        <v>0</v>
      </c>
      <c r="H175" s="16">
        <f t="shared" si="51"/>
        <v>1.33729308093763</v>
      </c>
      <c r="I175" s="18">
        <f t="shared" si="52"/>
        <v>0</v>
      </c>
      <c r="J175" s="18">
        <f t="shared" si="53"/>
        <v>0</v>
      </c>
      <c r="K175" s="18">
        <f t="shared" si="54"/>
        <v>0</v>
      </c>
      <c r="L175" s="18">
        <f t="shared" si="55"/>
        <v>100</v>
      </c>
      <c r="M175">
        <v>1.36038615693978E-2</v>
      </c>
      <c r="N175" s="21">
        <v>3.5857434400115698E-2</v>
      </c>
      <c r="O175" s="16">
        <f t="shared" si="67"/>
        <v>4.94612959695135E-2</v>
      </c>
      <c r="P175" s="21">
        <v>5.6910739081271401E-2</v>
      </c>
      <c r="Q175" s="16">
        <f t="shared" si="68"/>
        <v>0.10637203505078491</v>
      </c>
      <c r="R175" s="18">
        <f t="shared" si="56"/>
        <v>1.0172685227578973</v>
      </c>
      <c r="S175" s="18">
        <f t="shared" si="57"/>
        <v>2.6813444944300922</v>
      </c>
      <c r="T175" s="18">
        <f t="shared" si="58"/>
        <v>3.6986130171879896</v>
      </c>
      <c r="U175" s="18">
        <f t="shared" si="59"/>
        <v>4.2556669059686598</v>
      </c>
      <c r="V175" s="18">
        <f t="shared" si="60"/>
        <v>7.9542799231566503</v>
      </c>
      <c r="X175" s="11">
        <f t="shared" si="61"/>
        <v>100</v>
      </c>
      <c r="Y175" s="11">
        <f t="shared" si="62"/>
        <v>7.9542799231566494</v>
      </c>
      <c r="AA175" s="7">
        <v>0</v>
      </c>
      <c r="AB175" s="25">
        <f t="shared" si="63"/>
        <v>0</v>
      </c>
      <c r="AC175" s="7">
        <v>0</v>
      </c>
      <c r="AD175" s="25">
        <f t="shared" si="64"/>
        <v>0</v>
      </c>
      <c r="AE175" s="7">
        <v>0</v>
      </c>
      <c r="AF175" s="25">
        <f t="shared" si="65"/>
        <v>0</v>
      </c>
      <c r="AH175" s="7">
        <v>0</v>
      </c>
      <c r="AI175" s="25">
        <f t="shared" si="66"/>
        <v>0</v>
      </c>
    </row>
    <row r="176" spans="1:35" ht="14.4" x14ac:dyDescent="0.3">
      <c r="A176" t="s">
        <v>245</v>
      </c>
      <c r="B176" t="s">
        <v>681</v>
      </c>
      <c r="C176" s="7" t="s">
        <v>941</v>
      </c>
      <c r="D176" s="20">
        <v>1.1291162347045101</v>
      </c>
      <c r="E176" s="24">
        <v>0</v>
      </c>
      <c r="F176" s="24">
        <v>0</v>
      </c>
      <c r="G176" s="24">
        <v>0</v>
      </c>
      <c r="H176" s="16">
        <f t="shared" si="51"/>
        <v>1.1291162347045101</v>
      </c>
      <c r="I176" s="18">
        <f t="shared" si="52"/>
        <v>0</v>
      </c>
      <c r="J176" s="18">
        <f t="shared" si="53"/>
        <v>0</v>
      </c>
      <c r="K176" s="18">
        <f t="shared" si="54"/>
        <v>0</v>
      </c>
      <c r="L176" s="18">
        <f t="shared" si="55"/>
        <v>100</v>
      </c>
      <c r="M176">
        <v>0</v>
      </c>
      <c r="N176" s="21">
        <v>1.7606643898412499E-2</v>
      </c>
      <c r="O176" s="16">
        <f t="shared" si="67"/>
        <v>1.7606643898412499E-2</v>
      </c>
      <c r="P176" s="21">
        <v>7.1875332092342396E-3</v>
      </c>
      <c r="Q176" s="16">
        <f t="shared" si="68"/>
        <v>2.4794177107646739E-2</v>
      </c>
      <c r="R176" s="18">
        <f t="shared" si="56"/>
        <v>0</v>
      </c>
      <c r="S176" s="18">
        <f t="shared" si="57"/>
        <v>1.5593296205700347</v>
      </c>
      <c r="T176" s="18">
        <f t="shared" si="58"/>
        <v>1.5593296205700347</v>
      </c>
      <c r="U176" s="18">
        <f t="shared" si="59"/>
        <v>0.63656273714948564</v>
      </c>
      <c r="V176" s="18">
        <f t="shared" si="60"/>
        <v>2.1958923577195204</v>
      </c>
      <c r="X176" s="11">
        <f t="shared" si="61"/>
        <v>100</v>
      </c>
      <c r="Y176" s="11">
        <f t="shared" si="62"/>
        <v>2.1958923577195204</v>
      </c>
      <c r="AA176" s="7">
        <v>0</v>
      </c>
      <c r="AB176" s="25">
        <f t="shared" si="63"/>
        <v>0</v>
      </c>
      <c r="AC176" s="7">
        <v>0</v>
      </c>
      <c r="AD176" s="25">
        <f t="shared" si="64"/>
        <v>0</v>
      </c>
      <c r="AE176" s="7">
        <v>0</v>
      </c>
      <c r="AF176" s="25">
        <f t="shared" si="65"/>
        <v>0</v>
      </c>
      <c r="AH176" s="7">
        <v>0</v>
      </c>
      <c r="AI176" s="25">
        <f t="shared" si="66"/>
        <v>0</v>
      </c>
    </row>
    <row r="177" spans="1:35" ht="14.4" x14ac:dyDescent="0.3">
      <c r="A177" t="s">
        <v>246</v>
      </c>
      <c r="B177" t="s">
        <v>682</v>
      </c>
      <c r="C177" s="7" t="s">
        <v>941</v>
      </c>
      <c r="D177" s="20">
        <v>3.78593309637135</v>
      </c>
      <c r="E177" s="24">
        <v>4.6879989236552497E-2</v>
      </c>
      <c r="F177" s="24">
        <v>0.91077945065489097</v>
      </c>
      <c r="G177" s="24">
        <v>0.24532864774329699</v>
      </c>
      <c r="H177" s="16">
        <f t="shared" si="51"/>
        <v>2.5829450087366097</v>
      </c>
      <c r="I177" s="18">
        <f t="shared" si="52"/>
        <v>1.2382677676339526</v>
      </c>
      <c r="J177" s="18">
        <f t="shared" si="53"/>
        <v>24.056934643875056</v>
      </c>
      <c r="K177" s="18">
        <f t="shared" si="54"/>
        <v>6.4800048362828626</v>
      </c>
      <c r="L177" s="18">
        <f t="shared" si="55"/>
        <v>68.224792752208131</v>
      </c>
      <c r="M177">
        <v>8.3383880892061196E-2</v>
      </c>
      <c r="N177" s="21">
        <v>8.0912654820526897E-2</v>
      </c>
      <c r="O177" s="16">
        <f t="shared" si="67"/>
        <v>0.16429653571258809</v>
      </c>
      <c r="P177" s="21">
        <v>0.39598552484848398</v>
      </c>
      <c r="Q177" s="16">
        <f t="shared" si="68"/>
        <v>0.5602820605610721</v>
      </c>
      <c r="R177" s="18">
        <f t="shared" si="56"/>
        <v>2.2024657797566727</v>
      </c>
      <c r="S177" s="18">
        <f t="shared" si="57"/>
        <v>2.1371918827112428</v>
      </c>
      <c r="T177" s="18">
        <f t="shared" si="58"/>
        <v>4.3396576624679151</v>
      </c>
      <c r="U177" s="18">
        <f t="shared" si="59"/>
        <v>10.459390453254937</v>
      </c>
      <c r="V177" s="18">
        <f t="shared" si="60"/>
        <v>14.799048115722851</v>
      </c>
      <c r="X177" s="11">
        <f t="shared" si="61"/>
        <v>100</v>
      </c>
      <c r="Y177" s="11">
        <f t="shared" si="62"/>
        <v>14.799048115722853</v>
      </c>
      <c r="AA177" s="7">
        <v>6.3897088936879301E-3</v>
      </c>
      <c r="AB177" s="25">
        <f t="shared" si="63"/>
        <v>0.16877500819579153</v>
      </c>
      <c r="AC177" s="7">
        <v>1.3524792323843799</v>
      </c>
      <c r="AD177" s="25">
        <f t="shared" si="64"/>
        <v>35.723801714316387</v>
      </c>
      <c r="AE177" s="7">
        <v>1.88822380716301E-2</v>
      </c>
      <c r="AF177" s="25">
        <f t="shared" si="65"/>
        <v>0.49874727289100518</v>
      </c>
      <c r="AH177" s="7">
        <v>0</v>
      </c>
      <c r="AI177" s="25">
        <f t="shared" si="66"/>
        <v>0</v>
      </c>
    </row>
    <row r="178" spans="1:35" ht="14.4" x14ac:dyDescent="0.3">
      <c r="A178" t="s">
        <v>247</v>
      </c>
      <c r="B178" t="s">
        <v>683</v>
      </c>
      <c r="C178" s="7" t="s">
        <v>941</v>
      </c>
      <c r="D178" s="20">
        <v>3.0092770676856802</v>
      </c>
      <c r="E178" s="24">
        <v>0</v>
      </c>
      <c r="F178" s="24">
        <v>0</v>
      </c>
      <c r="G178" s="24">
        <v>0</v>
      </c>
      <c r="H178" s="16">
        <f t="shared" si="51"/>
        <v>3.0092770676856802</v>
      </c>
      <c r="I178" s="18">
        <f t="shared" si="52"/>
        <v>0</v>
      </c>
      <c r="J178" s="18">
        <f t="shared" si="53"/>
        <v>0</v>
      </c>
      <c r="K178" s="18">
        <f t="shared" si="54"/>
        <v>0</v>
      </c>
      <c r="L178" s="18">
        <f t="shared" si="55"/>
        <v>100</v>
      </c>
      <c r="M178">
        <v>3.9074045163462797E-3</v>
      </c>
      <c r="N178" s="21">
        <v>1.7285624011245E-3</v>
      </c>
      <c r="O178" s="16">
        <f t="shared" si="67"/>
        <v>5.63596691747078E-3</v>
      </c>
      <c r="P178" s="21">
        <v>1.78140137281632E-2</v>
      </c>
      <c r="Q178" s="16">
        <f t="shared" si="68"/>
        <v>2.3449980645633979E-2</v>
      </c>
      <c r="R178" s="18">
        <f t="shared" si="56"/>
        <v>0.12984528936550582</v>
      </c>
      <c r="S178" s="18">
        <f t="shared" si="57"/>
        <v>5.7441118323274608E-2</v>
      </c>
      <c r="T178" s="18">
        <f t="shared" si="58"/>
        <v>0.18728640768878044</v>
      </c>
      <c r="U178" s="18">
        <f t="shared" si="59"/>
        <v>0.59196987606938023</v>
      </c>
      <c r="V178" s="18">
        <f t="shared" si="60"/>
        <v>0.77925628375816058</v>
      </c>
      <c r="X178" s="11">
        <f t="shared" si="61"/>
        <v>100</v>
      </c>
      <c r="Y178" s="11">
        <f t="shared" si="62"/>
        <v>0.77925628375816069</v>
      </c>
      <c r="AA178" s="7">
        <v>0</v>
      </c>
      <c r="AB178" s="25">
        <f t="shared" si="63"/>
        <v>0</v>
      </c>
      <c r="AC178" s="7">
        <v>0</v>
      </c>
      <c r="AD178" s="25">
        <f t="shared" si="64"/>
        <v>0</v>
      </c>
      <c r="AE178" s="7">
        <v>0</v>
      </c>
      <c r="AF178" s="25">
        <f t="shared" si="65"/>
        <v>0</v>
      </c>
      <c r="AH178" s="7">
        <v>0</v>
      </c>
      <c r="AI178" s="25">
        <f t="shared" si="66"/>
        <v>0</v>
      </c>
    </row>
    <row r="179" spans="1:35" ht="14.4" x14ac:dyDescent="0.3">
      <c r="A179" t="s">
        <v>248</v>
      </c>
      <c r="B179" t="s">
        <v>684</v>
      </c>
      <c r="C179" s="7" t="s">
        <v>941</v>
      </c>
      <c r="D179" s="20">
        <v>2.4716124328348399</v>
      </c>
      <c r="E179" s="24">
        <v>0.68871073908513603</v>
      </c>
      <c r="F179" s="24">
        <v>0</v>
      </c>
      <c r="G179" s="24">
        <v>0.170426163842607</v>
      </c>
      <c r="H179" s="16">
        <f t="shared" si="51"/>
        <v>1.6124755299070967</v>
      </c>
      <c r="I179" s="18">
        <f t="shared" si="52"/>
        <v>27.86483551934607</v>
      </c>
      <c r="J179" s="18">
        <f t="shared" si="53"/>
        <v>0</v>
      </c>
      <c r="K179" s="18">
        <f t="shared" si="54"/>
        <v>6.895343362840066</v>
      </c>
      <c r="L179" s="18">
        <f t="shared" si="55"/>
        <v>65.239821117813861</v>
      </c>
      <c r="M179">
        <v>3.88161880181985E-2</v>
      </c>
      <c r="N179" s="21">
        <v>2.49119940511871E-2</v>
      </c>
      <c r="O179" s="16">
        <f t="shared" si="67"/>
        <v>6.3728182069385603E-2</v>
      </c>
      <c r="P179" s="21">
        <v>6.1283481233515201E-2</v>
      </c>
      <c r="Q179" s="16">
        <f t="shared" si="68"/>
        <v>0.12501166330290081</v>
      </c>
      <c r="R179" s="18">
        <f t="shared" si="56"/>
        <v>1.5704803674934542</v>
      </c>
      <c r="S179" s="18">
        <f t="shared" si="57"/>
        <v>1.007924774945967</v>
      </c>
      <c r="T179" s="18">
        <f t="shared" si="58"/>
        <v>2.5784051424394212</v>
      </c>
      <c r="U179" s="18">
        <f t="shared" si="59"/>
        <v>2.4794939699840204</v>
      </c>
      <c r="V179" s="18">
        <f t="shared" si="60"/>
        <v>5.057899112423442</v>
      </c>
      <c r="X179" s="11">
        <f t="shared" si="61"/>
        <v>100</v>
      </c>
      <c r="Y179" s="11">
        <f t="shared" si="62"/>
        <v>5.057899112423442</v>
      </c>
      <c r="AA179" s="7">
        <v>0</v>
      </c>
      <c r="AB179" s="25">
        <f t="shared" si="63"/>
        <v>0</v>
      </c>
      <c r="AC179" s="7">
        <v>0.12528010389127001</v>
      </c>
      <c r="AD179" s="25">
        <f t="shared" si="64"/>
        <v>5.0687600623362608</v>
      </c>
      <c r="AE179" s="7">
        <v>0.26987685718316601</v>
      </c>
      <c r="AF179" s="25">
        <f t="shared" si="65"/>
        <v>10.919060512801684</v>
      </c>
      <c r="AH179" s="7">
        <v>2.45160409643786</v>
      </c>
      <c r="AI179" s="25">
        <f t="shared" si="66"/>
        <v>99.19047435871525</v>
      </c>
    </row>
    <row r="180" spans="1:35" ht="14.4" x14ac:dyDescent="0.3">
      <c r="A180" t="s">
        <v>249</v>
      </c>
      <c r="B180" t="s">
        <v>685</v>
      </c>
      <c r="C180" s="7" t="s">
        <v>943</v>
      </c>
      <c r="D180" s="20">
        <v>68.674097894568803</v>
      </c>
      <c r="E180" s="24">
        <v>55.393594062664199</v>
      </c>
      <c r="F180" s="24">
        <v>1.3060925299594699</v>
      </c>
      <c r="G180" s="24">
        <v>6.2184607688834896</v>
      </c>
      <c r="H180" s="16">
        <f t="shared" si="51"/>
        <v>5.7559505330616441</v>
      </c>
      <c r="I180" s="18">
        <f t="shared" si="52"/>
        <v>80.66155327982122</v>
      </c>
      <c r="J180" s="18">
        <f t="shared" si="53"/>
        <v>1.9018706761385273</v>
      </c>
      <c r="K180" s="18">
        <f t="shared" si="54"/>
        <v>9.0550308770423413</v>
      </c>
      <c r="L180" s="18">
        <f t="shared" si="55"/>
        <v>8.381545166997908</v>
      </c>
      <c r="M180">
        <v>8.0966818985882298</v>
      </c>
      <c r="N180" s="21">
        <v>2.79285865560216</v>
      </c>
      <c r="O180" s="16">
        <f t="shared" si="67"/>
        <v>10.88954055419039</v>
      </c>
      <c r="P180" s="21">
        <v>6.5692393654628001</v>
      </c>
      <c r="Q180" s="16">
        <f t="shared" si="68"/>
        <v>17.458779919653189</v>
      </c>
      <c r="R180" s="18">
        <f t="shared" si="56"/>
        <v>11.790008382809159</v>
      </c>
      <c r="S180" s="18">
        <f t="shared" si="57"/>
        <v>4.0668297673015923</v>
      </c>
      <c r="T180" s="18">
        <f t="shared" si="58"/>
        <v>15.85683815011075</v>
      </c>
      <c r="U180" s="18">
        <f t="shared" si="59"/>
        <v>9.565818215112424</v>
      </c>
      <c r="V180" s="18">
        <f t="shared" si="60"/>
        <v>25.422656365223173</v>
      </c>
      <c r="X180" s="11">
        <f t="shared" si="61"/>
        <v>100</v>
      </c>
      <c r="Y180" s="11">
        <f t="shared" si="62"/>
        <v>25.422656365223176</v>
      </c>
      <c r="AA180" s="7">
        <v>1.2484353723216499</v>
      </c>
      <c r="AB180" s="25">
        <f t="shared" si="63"/>
        <v>1.8179130277594582</v>
      </c>
      <c r="AC180" s="7">
        <v>4.7557781445889704</v>
      </c>
      <c r="AD180" s="25">
        <f t="shared" si="64"/>
        <v>6.9251410508372881</v>
      </c>
      <c r="AE180" s="7">
        <v>5.2119734407370499E-2</v>
      </c>
      <c r="AF180" s="25">
        <f t="shared" si="65"/>
        <v>7.5894312419490073E-2</v>
      </c>
      <c r="AH180" s="7">
        <v>64.855308520708903</v>
      </c>
      <c r="AI180" s="25">
        <f t="shared" si="66"/>
        <v>94.439258044972561</v>
      </c>
    </row>
    <row r="181" spans="1:35" ht="14.4" x14ac:dyDescent="0.3">
      <c r="A181" t="s">
        <v>250</v>
      </c>
      <c r="B181" t="s">
        <v>686</v>
      </c>
      <c r="C181" s="7" t="s">
        <v>941</v>
      </c>
      <c r="D181" s="20">
        <v>3.5416881511486502</v>
      </c>
      <c r="E181" s="24">
        <v>2.2884056993029599E-2</v>
      </c>
      <c r="F181" s="24">
        <v>1.9063882518984599E-2</v>
      </c>
      <c r="G181" s="24">
        <v>1.5278871681482901E-2</v>
      </c>
      <c r="H181" s="16">
        <f t="shared" si="51"/>
        <v>3.4844613399551529</v>
      </c>
      <c r="I181" s="18">
        <f t="shared" si="52"/>
        <v>0.64613416021983128</v>
      </c>
      <c r="J181" s="18">
        <f t="shared" si="53"/>
        <v>0.53827106468427344</v>
      </c>
      <c r="K181" s="18">
        <f t="shared" si="54"/>
        <v>0.43140081874593095</v>
      </c>
      <c r="L181" s="18">
        <f t="shared" si="55"/>
        <v>98.384193956349961</v>
      </c>
      <c r="M181">
        <v>6.9938516813897803E-3</v>
      </c>
      <c r="N181" s="21">
        <v>4.8179937962888201E-3</v>
      </c>
      <c r="O181" s="16">
        <f t="shared" si="67"/>
        <v>1.1811845477678599E-2</v>
      </c>
      <c r="P181" s="21">
        <v>9.6431768623010602E-2</v>
      </c>
      <c r="Q181" s="16">
        <f t="shared" si="68"/>
        <v>0.10824361410068919</v>
      </c>
      <c r="R181" s="18">
        <f t="shared" si="56"/>
        <v>0.19747226133169049</v>
      </c>
      <c r="S181" s="18">
        <f t="shared" si="57"/>
        <v>0.1360366466687993</v>
      </c>
      <c r="T181" s="18">
        <f t="shared" si="58"/>
        <v>0.33350890800048982</v>
      </c>
      <c r="U181" s="18">
        <f t="shared" si="59"/>
        <v>2.7227628325135171</v>
      </c>
      <c r="V181" s="18">
        <f t="shared" si="60"/>
        <v>3.0562717405140067</v>
      </c>
      <c r="X181" s="11">
        <f t="shared" si="61"/>
        <v>100</v>
      </c>
      <c r="Y181" s="11">
        <f t="shared" si="62"/>
        <v>3.0562717405140072</v>
      </c>
      <c r="AA181" s="7">
        <v>0</v>
      </c>
      <c r="AB181" s="25">
        <f t="shared" si="63"/>
        <v>0</v>
      </c>
      <c r="AC181" s="7">
        <v>1.3030319151002899E-4</v>
      </c>
      <c r="AD181" s="25">
        <f t="shared" si="64"/>
        <v>3.6791266184112987E-3</v>
      </c>
      <c r="AE181" s="7">
        <v>0.327577948291006</v>
      </c>
      <c r="AF181" s="25">
        <f t="shared" si="65"/>
        <v>9.2492036088712393</v>
      </c>
      <c r="AH181" s="7">
        <v>0</v>
      </c>
      <c r="AI181" s="25">
        <f t="shared" si="66"/>
        <v>0</v>
      </c>
    </row>
    <row r="182" spans="1:35" ht="14.4" x14ac:dyDescent="0.3">
      <c r="A182" t="s">
        <v>251</v>
      </c>
      <c r="B182" t="s">
        <v>687</v>
      </c>
      <c r="C182" s="7" t="s">
        <v>943</v>
      </c>
      <c r="D182" s="20">
        <v>18.307063286346398</v>
      </c>
      <c r="E182" s="24">
        <v>0</v>
      </c>
      <c r="F182" s="24">
        <v>0</v>
      </c>
      <c r="G182" s="24">
        <v>0</v>
      </c>
      <c r="H182" s="16">
        <f t="shared" si="51"/>
        <v>18.307063286346398</v>
      </c>
      <c r="I182" s="18">
        <f t="shared" si="52"/>
        <v>0</v>
      </c>
      <c r="J182" s="18">
        <f t="shared" si="53"/>
        <v>0</v>
      </c>
      <c r="K182" s="18">
        <f t="shared" si="54"/>
        <v>0</v>
      </c>
      <c r="L182" s="18">
        <f t="shared" si="55"/>
        <v>100</v>
      </c>
      <c r="M182">
        <v>0.340538990219514</v>
      </c>
      <c r="N182" s="21">
        <v>8.5640877155546594E-2</v>
      </c>
      <c r="O182" s="16">
        <f t="shared" si="67"/>
        <v>0.42617986737506058</v>
      </c>
      <c r="P182" s="21">
        <v>0.32255677061900201</v>
      </c>
      <c r="Q182" s="16">
        <f t="shared" si="68"/>
        <v>0.74873663799406254</v>
      </c>
      <c r="R182" s="18">
        <f t="shared" si="56"/>
        <v>1.8601508330038472</v>
      </c>
      <c r="S182" s="18">
        <f t="shared" si="57"/>
        <v>0.46780237668932112</v>
      </c>
      <c r="T182" s="18">
        <f t="shared" si="58"/>
        <v>2.3279532096931685</v>
      </c>
      <c r="U182" s="18">
        <f t="shared" si="59"/>
        <v>1.7619252502369853</v>
      </c>
      <c r="V182" s="18">
        <f t="shared" si="60"/>
        <v>4.0898784599301532</v>
      </c>
      <c r="X182" s="11">
        <f t="shared" si="61"/>
        <v>100</v>
      </c>
      <c r="Y182" s="11">
        <f t="shared" si="62"/>
        <v>4.0898784599301541</v>
      </c>
      <c r="AA182" s="7">
        <v>0</v>
      </c>
      <c r="AB182" s="25">
        <f t="shared" si="63"/>
        <v>0</v>
      </c>
      <c r="AC182" s="7">
        <v>0</v>
      </c>
      <c r="AD182" s="25">
        <f t="shared" si="64"/>
        <v>0</v>
      </c>
      <c r="AE182" s="7">
        <v>0</v>
      </c>
      <c r="AF182" s="25">
        <f t="shared" si="65"/>
        <v>0</v>
      </c>
      <c r="AH182" s="7">
        <v>0</v>
      </c>
      <c r="AI182" s="25">
        <f t="shared" si="66"/>
        <v>0</v>
      </c>
    </row>
    <row r="183" spans="1:35" ht="14.4" x14ac:dyDescent="0.3">
      <c r="A183" t="s">
        <v>252</v>
      </c>
      <c r="B183" t="s">
        <v>688</v>
      </c>
      <c r="C183" s="7" t="s">
        <v>941</v>
      </c>
      <c r="D183" s="20">
        <v>4.7635695895139003</v>
      </c>
      <c r="E183" s="24">
        <v>1.6236994974744301</v>
      </c>
      <c r="F183" s="24">
        <v>0.117893118550398</v>
      </c>
      <c r="G183" s="24">
        <v>0.59762120688364295</v>
      </c>
      <c r="H183" s="16">
        <f t="shared" ref="H183:H246" si="69">D183-E183-F183-G183</f>
        <v>2.4243557666054296</v>
      </c>
      <c r="I183" s="18">
        <f t="shared" ref="I183:I246" si="70">E183/D183*100</f>
        <v>34.085772590552644</v>
      </c>
      <c r="J183" s="18">
        <f t="shared" ref="J183:J246" si="71">F183/D183*100</f>
        <v>2.4748902337842917</v>
      </c>
      <c r="K183" s="18">
        <f t="shared" ref="K183:K246" si="72">G183/D183*100</f>
        <v>12.545659208993049</v>
      </c>
      <c r="L183" s="18">
        <f t="shared" ref="L183:L246" si="73">H183/D183*100</f>
        <v>50.893677966670026</v>
      </c>
      <c r="M183">
        <v>0.109664261539719</v>
      </c>
      <c r="N183" s="21">
        <v>0.108814298594246</v>
      </c>
      <c r="O183" s="16">
        <f t="shared" si="67"/>
        <v>0.21847856013396499</v>
      </c>
      <c r="P183" s="21">
        <v>0.29619879382805298</v>
      </c>
      <c r="Q183" s="16">
        <f t="shared" si="68"/>
        <v>0.51467735396201797</v>
      </c>
      <c r="R183" s="18">
        <f t="shared" ref="R183:R246" si="74">M183/D183*100</f>
        <v>2.3021446308063638</v>
      </c>
      <c r="S183" s="18">
        <f t="shared" ref="S183:S246" si="75">N183/D183*100</f>
        <v>2.284301647104729</v>
      </c>
      <c r="T183" s="18">
        <f t="shared" ref="T183:T246" si="76">O183/D183*100</f>
        <v>4.5864462779110919</v>
      </c>
      <c r="U183" s="18">
        <f t="shared" ref="U183:U246" si="77">P183/D183*100</f>
        <v>6.2180007715239158</v>
      </c>
      <c r="V183" s="18">
        <f t="shared" ref="V183:V246" si="78">Q183/D183*100</f>
        <v>10.804447049435009</v>
      </c>
      <c r="X183" s="11">
        <f t="shared" ref="X183:X246" si="79">SUM(I183:L183)</f>
        <v>100.00000000000001</v>
      </c>
      <c r="Y183" s="11">
        <f t="shared" ref="Y183:Y246" si="80">SUM(R183:S183,U183)</f>
        <v>10.804447049435009</v>
      </c>
      <c r="AA183" s="7">
        <v>2.1796204116602798E-3</v>
      </c>
      <c r="AB183" s="25">
        <f t="shared" ref="AB183:AB246" si="81">AA183/D183*100</f>
        <v>4.5756031704843846E-2</v>
      </c>
      <c r="AC183" s="7">
        <v>1.51430792665574E-2</v>
      </c>
      <c r="AD183" s="25">
        <f t="shared" ref="AD183:AD246" si="82">AC183/D183*100</f>
        <v>0.3178935246352238</v>
      </c>
      <c r="AE183" s="7">
        <v>0.32612627099396102</v>
      </c>
      <c r="AF183" s="25">
        <f t="shared" ref="AF183:AF246" si="83">AE183/D183*100</f>
        <v>6.8462581445617277</v>
      </c>
      <c r="AH183" s="7">
        <v>0</v>
      </c>
      <c r="AI183" s="25">
        <f t="shared" ref="AI183:AI246" si="84">AH183/D183*100</f>
        <v>0</v>
      </c>
    </row>
    <row r="184" spans="1:35" ht="14.4" x14ac:dyDescent="0.3">
      <c r="A184" t="s">
        <v>253</v>
      </c>
      <c r="B184" t="s">
        <v>689</v>
      </c>
      <c r="C184" s="7" t="s">
        <v>941</v>
      </c>
      <c r="D184" s="20">
        <v>0.33539904564018302</v>
      </c>
      <c r="E184" s="24">
        <v>0</v>
      </c>
      <c r="F184" s="24">
        <v>0</v>
      </c>
      <c r="G184" s="24">
        <v>0</v>
      </c>
      <c r="H184" s="16">
        <f t="shared" si="69"/>
        <v>0.33539904564018302</v>
      </c>
      <c r="I184" s="18">
        <f t="shared" si="70"/>
        <v>0</v>
      </c>
      <c r="J184" s="18">
        <f t="shared" si="71"/>
        <v>0</v>
      </c>
      <c r="K184" s="18">
        <f t="shared" si="72"/>
        <v>0</v>
      </c>
      <c r="L184" s="18">
        <f t="shared" si="73"/>
        <v>100</v>
      </c>
      <c r="M184">
        <v>0</v>
      </c>
      <c r="N184" s="21">
        <v>0</v>
      </c>
      <c r="O184" s="16">
        <f t="shared" si="67"/>
        <v>0</v>
      </c>
      <c r="P184" s="21">
        <v>1.67906586377066E-3</v>
      </c>
      <c r="Q184" s="16">
        <f t="shared" si="68"/>
        <v>1.67906586377066E-3</v>
      </c>
      <c r="R184" s="18">
        <f t="shared" si="74"/>
        <v>0</v>
      </c>
      <c r="S184" s="18">
        <f t="shared" si="75"/>
        <v>0</v>
      </c>
      <c r="T184" s="18">
        <f t="shared" si="76"/>
        <v>0</v>
      </c>
      <c r="U184" s="18">
        <f t="shared" si="77"/>
        <v>0.50061736477687124</v>
      </c>
      <c r="V184" s="18">
        <f t="shared" si="78"/>
        <v>0.50061736477687124</v>
      </c>
      <c r="X184" s="11">
        <f t="shared" si="79"/>
        <v>100</v>
      </c>
      <c r="Y184" s="11">
        <f t="shared" si="80"/>
        <v>0.50061736477687124</v>
      </c>
      <c r="AA184" s="7">
        <v>0</v>
      </c>
      <c r="AB184" s="25">
        <f t="shared" si="81"/>
        <v>0</v>
      </c>
      <c r="AC184" s="7">
        <v>0</v>
      </c>
      <c r="AD184" s="25">
        <f t="shared" si="82"/>
        <v>0</v>
      </c>
      <c r="AE184" s="7">
        <v>0</v>
      </c>
      <c r="AF184" s="25">
        <f t="shared" si="83"/>
        <v>0</v>
      </c>
      <c r="AH184" s="7">
        <v>0</v>
      </c>
      <c r="AI184" s="25">
        <f t="shared" si="84"/>
        <v>0</v>
      </c>
    </row>
    <row r="185" spans="1:35" ht="14.4" x14ac:dyDescent="0.3">
      <c r="A185" t="s">
        <v>254</v>
      </c>
      <c r="B185" t="s">
        <v>690</v>
      </c>
      <c r="C185" s="7" t="s">
        <v>943</v>
      </c>
      <c r="D185" s="20">
        <v>3.2644481199640998</v>
      </c>
      <c r="E185" s="24">
        <v>0</v>
      </c>
      <c r="F185" s="24">
        <v>0</v>
      </c>
      <c r="G185" s="24">
        <v>0</v>
      </c>
      <c r="H185" s="16">
        <f t="shared" si="69"/>
        <v>3.2644481199640998</v>
      </c>
      <c r="I185" s="18">
        <f t="shared" si="70"/>
        <v>0</v>
      </c>
      <c r="J185" s="18">
        <f t="shared" si="71"/>
        <v>0</v>
      </c>
      <c r="K185" s="18">
        <f t="shared" si="72"/>
        <v>0</v>
      </c>
      <c r="L185" s="18">
        <f t="shared" si="73"/>
        <v>100</v>
      </c>
      <c r="M185">
        <v>1.1568492053553201</v>
      </c>
      <c r="N185" s="21">
        <v>0.49800524557528197</v>
      </c>
      <c r="O185" s="16">
        <f t="shared" si="67"/>
        <v>1.654854450930602</v>
      </c>
      <c r="P185" s="21">
        <v>0.674652904936628</v>
      </c>
      <c r="Q185" s="16">
        <f t="shared" si="68"/>
        <v>2.3295073558672299</v>
      </c>
      <c r="R185" s="18">
        <f t="shared" si="74"/>
        <v>35.437818670803154</v>
      </c>
      <c r="S185" s="18">
        <f t="shared" si="75"/>
        <v>15.255419209442319</v>
      </c>
      <c r="T185" s="18">
        <f t="shared" si="76"/>
        <v>50.693237880245469</v>
      </c>
      <c r="U185" s="18">
        <f t="shared" si="77"/>
        <v>20.66667565677372</v>
      </c>
      <c r="V185" s="18">
        <f t="shared" si="78"/>
        <v>71.359913537019182</v>
      </c>
      <c r="X185" s="11">
        <f t="shared" si="79"/>
        <v>100</v>
      </c>
      <c r="Y185" s="11">
        <f t="shared" si="80"/>
        <v>71.359913537019196</v>
      </c>
      <c r="AA185" s="7">
        <v>0</v>
      </c>
      <c r="AB185" s="25">
        <f t="shared" si="81"/>
        <v>0</v>
      </c>
      <c r="AC185" s="7">
        <v>0</v>
      </c>
      <c r="AD185" s="25">
        <f t="shared" si="82"/>
        <v>0</v>
      </c>
      <c r="AE185" s="7">
        <v>0</v>
      </c>
      <c r="AF185" s="25">
        <f t="shared" si="83"/>
        <v>0</v>
      </c>
      <c r="AH185" s="7">
        <v>0.98244924690678803</v>
      </c>
      <c r="AI185" s="25">
        <f t="shared" si="84"/>
        <v>30.095416156210575</v>
      </c>
    </row>
    <row r="186" spans="1:35" ht="14.4" x14ac:dyDescent="0.3">
      <c r="A186" t="s">
        <v>255</v>
      </c>
      <c r="B186" t="s">
        <v>691</v>
      </c>
      <c r="C186" s="7" t="s">
        <v>941</v>
      </c>
      <c r="D186" s="20">
        <v>0.12690443594064499</v>
      </c>
      <c r="E186" s="24">
        <v>0</v>
      </c>
      <c r="F186" s="24">
        <v>9.4442031382722696E-2</v>
      </c>
      <c r="G186" s="24">
        <v>2.7013745408959199E-2</v>
      </c>
      <c r="H186" s="16">
        <f t="shared" si="69"/>
        <v>5.4486591489630934E-3</v>
      </c>
      <c r="I186" s="18">
        <f t="shared" si="70"/>
        <v>0</v>
      </c>
      <c r="J186" s="18">
        <f t="shared" si="71"/>
        <v>74.419803124056742</v>
      </c>
      <c r="K186" s="18">
        <f t="shared" si="72"/>
        <v>21.286683328858505</v>
      </c>
      <c r="L186" s="18">
        <f t="shared" si="73"/>
        <v>4.2935135470847596</v>
      </c>
      <c r="M186">
        <v>0</v>
      </c>
      <c r="N186" s="21">
        <v>0</v>
      </c>
      <c r="O186" s="16">
        <f t="shared" si="67"/>
        <v>0</v>
      </c>
      <c r="P186" s="21">
        <v>0</v>
      </c>
      <c r="Q186" s="16">
        <f t="shared" si="68"/>
        <v>0</v>
      </c>
      <c r="R186" s="18">
        <f t="shared" si="74"/>
        <v>0</v>
      </c>
      <c r="S186" s="18">
        <f t="shared" si="75"/>
        <v>0</v>
      </c>
      <c r="T186" s="18">
        <f t="shared" si="76"/>
        <v>0</v>
      </c>
      <c r="U186" s="18">
        <f t="shared" si="77"/>
        <v>0</v>
      </c>
      <c r="V186" s="18">
        <f t="shared" si="78"/>
        <v>0</v>
      </c>
      <c r="X186" s="11">
        <f t="shared" si="79"/>
        <v>100</v>
      </c>
      <c r="Y186" s="11">
        <f t="shared" si="80"/>
        <v>0</v>
      </c>
      <c r="AA186" s="7">
        <v>0</v>
      </c>
      <c r="AB186" s="25">
        <f t="shared" si="81"/>
        <v>0</v>
      </c>
      <c r="AC186" s="7">
        <v>2.4729903869732499E-2</v>
      </c>
      <c r="AD186" s="25">
        <f t="shared" si="82"/>
        <v>19.487028712927756</v>
      </c>
      <c r="AE186" s="7">
        <v>0</v>
      </c>
      <c r="AF186" s="25">
        <f t="shared" si="83"/>
        <v>0</v>
      </c>
      <c r="AH186" s="7">
        <v>0.12690443594064499</v>
      </c>
      <c r="AI186" s="25">
        <f t="shared" si="84"/>
        <v>100</v>
      </c>
    </row>
    <row r="187" spans="1:35" ht="14.4" x14ac:dyDescent="0.3">
      <c r="A187" t="s">
        <v>256</v>
      </c>
      <c r="B187" t="s">
        <v>692</v>
      </c>
      <c r="C187" s="7" t="s">
        <v>941</v>
      </c>
      <c r="D187" s="20">
        <v>13.931516575027301</v>
      </c>
      <c r="E187" s="24">
        <v>3.2427950099804601</v>
      </c>
      <c r="F187" s="24">
        <v>0.23882252079254199</v>
      </c>
      <c r="G187" s="24">
        <v>5.5979071683194297</v>
      </c>
      <c r="H187" s="16">
        <f t="shared" si="69"/>
        <v>4.8519918759348686</v>
      </c>
      <c r="I187" s="18">
        <f t="shared" si="70"/>
        <v>23.276683428660423</v>
      </c>
      <c r="J187" s="18">
        <f t="shared" si="71"/>
        <v>1.7142607519172692</v>
      </c>
      <c r="K187" s="18">
        <f t="shared" si="72"/>
        <v>40.181606490379238</v>
      </c>
      <c r="L187" s="18">
        <f t="shared" si="73"/>
        <v>34.827449329043063</v>
      </c>
      <c r="M187">
        <v>0.118054105475317</v>
      </c>
      <c r="N187" s="21">
        <v>0.18601360664038999</v>
      </c>
      <c r="O187" s="16">
        <f t="shared" si="67"/>
        <v>0.30406771211570699</v>
      </c>
      <c r="P187" s="21">
        <v>0.49793417031811599</v>
      </c>
      <c r="Q187" s="16">
        <f t="shared" si="68"/>
        <v>0.80200188243382298</v>
      </c>
      <c r="R187" s="18">
        <f t="shared" si="74"/>
        <v>0.8473887594329309</v>
      </c>
      <c r="S187" s="18">
        <f t="shared" si="75"/>
        <v>1.3351999808393114</v>
      </c>
      <c r="T187" s="18">
        <f t="shared" si="76"/>
        <v>2.1825887402722421</v>
      </c>
      <c r="U187" s="18">
        <f t="shared" si="77"/>
        <v>3.5741562495118386</v>
      </c>
      <c r="V187" s="18">
        <f t="shared" si="78"/>
        <v>5.7567449897840817</v>
      </c>
      <c r="X187" s="11">
        <f t="shared" si="79"/>
        <v>99.999999999999986</v>
      </c>
      <c r="Y187" s="11">
        <f t="shared" si="80"/>
        <v>5.7567449897840808</v>
      </c>
      <c r="AA187" s="7">
        <v>0.23882252092327599</v>
      </c>
      <c r="AB187" s="25">
        <f t="shared" si="81"/>
        <v>1.7142607528556737</v>
      </c>
      <c r="AC187" s="7">
        <v>2.6185058859850998</v>
      </c>
      <c r="AD187" s="25">
        <f t="shared" si="82"/>
        <v>18.79555518513223</v>
      </c>
      <c r="AE187" s="7">
        <v>0.53669069880140796</v>
      </c>
      <c r="AF187" s="25">
        <f t="shared" si="83"/>
        <v>3.8523494259300066</v>
      </c>
      <c r="AH187" s="7">
        <v>0.45476594993374903</v>
      </c>
      <c r="AI187" s="25">
        <f t="shared" si="84"/>
        <v>3.264296083521387</v>
      </c>
    </row>
    <row r="188" spans="1:35" ht="14.4" x14ac:dyDescent="0.3">
      <c r="A188" t="s">
        <v>257</v>
      </c>
      <c r="B188" t="s">
        <v>693</v>
      </c>
      <c r="C188" s="7" t="s">
        <v>943</v>
      </c>
      <c r="D188" s="20">
        <v>20.067042721316799</v>
      </c>
      <c r="E188" s="24">
        <v>19.606067446265001</v>
      </c>
      <c r="F188" s="24">
        <v>6.7631165774996505E-2</v>
      </c>
      <c r="G188" s="24">
        <v>0.17277351304103999</v>
      </c>
      <c r="H188" s="16">
        <f t="shared" si="69"/>
        <v>0.2205705962357612</v>
      </c>
      <c r="I188" s="18">
        <f t="shared" si="70"/>
        <v>97.702824071022121</v>
      </c>
      <c r="J188" s="18">
        <f t="shared" si="71"/>
        <v>0.33702607162515946</v>
      </c>
      <c r="K188" s="18">
        <f t="shared" si="72"/>
        <v>0.86098143827394313</v>
      </c>
      <c r="L188" s="18">
        <f t="shared" si="73"/>
        <v>1.0991684190787796</v>
      </c>
      <c r="M188">
        <v>8.6330044128553694E-3</v>
      </c>
      <c r="N188" s="21">
        <v>0.23552804424548199</v>
      </c>
      <c r="O188" s="16">
        <f t="shared" si="67"/>
        <v>0.24416104865833735</v>
      </c>
      <c r="P188" s="21">
        <v>2.52578134670203</v>
      </c>
      <c r="Q188" s="16">
        <f t="shared" si="68"/>
        <v>2.7699423953603675</v>
      </c>
      <c r="R188" s="18">
        <f t="shared" si="74"/>
        <v>4.3020810453972422E-2</v>
      </c>
      <c r="S188" s="18">
        <f t="shared" si="75"/>
        <v>1.1737057996855984</v>
      </c>
      <c r="T188" s="18">
        <f t="shared" si="76"/>
        <v>1.2167266101395708</v>
      </c>
      <c r="U188" s="18">
        <f t="shared" si="77"/>
        <v>12.586714354372432</v>
      </c>
      <c r="V188" s="18">
        <f t="shared" si="78"/>
        <v>13.803440964512003</v>
      </c>
      <c r="X188" s="11">
        <f t="shared" si="79"/>
        <v>100</v>
      </c>
      <c r="Y188" s="11">
        <f t="shared" si="80"/>
        <v>13.803440964512003</v>
      </c>
      <c r="AA188" s="7">
        <v>6.7631056228733999E-2</v>
      </c>
      <c r="AB188" s="25">
        <f t="shared" si="81"/>
        <v>0.33702552572378264</v>
      </c>
      <c r="AC188" s="7">
        <v>5.6269009231834199E-2</v>
      </c>
      <c r="AD188" s="25">
        <f t="shared" si="82"/>
        <v>0.28040509014345599</v>
      </c>
      <c r="AE188" s="7">
        <v>0.123981844761135</v>
      </c>
      <c r="AF188" s="25">
        <f t="shared" si="83"/>
        <v>0.6178381462727025</v>
      </c>
      <c r="AH188" s="7">
        <v>15.4798897809713</v>
      </c>
      <c r="AI188" s="25">
        <f t="shared" si="84"/>
        <v>77.140862238397176</v>
      </c>
    </row>
    <row r="189" spans="1:35" ht="14.4" x14ac:dyDescent="0.3">
      <c r="A189" t="s">
        <v>258</v>
      </c>
      <c r="B189" t="s">
        <v>694</v>
      </c>
      <c r="C189" s="7" t="s">
        <v>941</v>
      </c>
      <c r="D189" s="20">
        <v>7.0514062543124503</v>
      </c>
      <c r="E189" s="24">
        <v>0</v>
      </c>
      <c r="F189" s="24">
        <v>0</v>
      </c>
      <c r="G189" s="24">
        <v>0</v>
      </c>
      <c r="H189" s="16">
        <f t="shared" si="69"/>
        <v>7.0514062543124503</v>
      </c>
      <c r="I189" s="18">
        <f t="shared" si="70"/>
        <v>0</v>
      </c>
      <c r="J189" s="18">
        <f t="shared" si="71"/>
        <v>0</v>
      </c>
      <c r="K189" s="18">
        <f t="shared" si="72"/>
        <v>0</v>
      </c>
      <c r="L189" s="18">
        <f t="shared" si="73"/>
        <v>100</v>
      </c>
      <c r="M189">
        <v>3.9142176088737303E-2</v>
      </c>
      <c r="N189" s="21">
        <v>4.2653974236924401E-2</v>
      </c>
      <c r="O189" s="16">
        <f t="shared" si="67"/>
        <v>8.1796150325661704E-2</v>
      </c>
      <c r="P189" s="21">
        <v>8.6837107005498501E-2</v>
      </c>
      <c r="Q189" s="16">
        <f t="shared" si="68"/>
        <v>0.16863325733116019</v>
      </c>
      <c r="R189" s="18">
        <f t="shared" si="74"/>
        <v>0.55509744690711871</v>
      </c>
      <c r="S189" s="18">
        <f t="shared" si="75"/>
        <v>0.60490025249698776</v>
      </c>
      <c r="T189" s="18">
        <f t="shared" si="76"/>
        <v>1.1599976994041064</v>
      </c>
      <c r="U189" s="18">
        <f t="shared" si="77"/>
        <v>1.231486371280782</v>
      </c>
      <c r="V189" s="18">
        <f t="shared" si="78"/>
        <v>2.3914840706848883</v>
      </c>
      <c r="X189" s="11">
        <f t="shared" si="79"/>
        <v>100</v>
      </c>
      <c r="Y189" s="11">
        <f t="shared" si="80"/>
        <v>2.3914840706848883</v>
      </c>
      <c r="AA189" s="7">
        <v>0</v>
      </c>
      <c r="AB189" s="25">
        <f t="shared" si="81"/>
        <v>0</v>
      </c>
      <c r="AC189" s="7">
        <v>0</v>
      </c>
      <c r="AD189" s="25">
        <f t="shared" si="82"/>
        <v>0</v>
      </c>
      <c r="AE189" s="7">
        <v>0</v>
      </c>
      <c r="AF189" s="25">
        <f t="shared" si="83"/>
        <v>0</v>
      </c>
      <c r="AH189" s="7">
        <v>0</v>
      </c>
      <c r="AI189" s="25">
        <f t="shared" si="84"/>
        <v>0</v>
      </c>
    </row>
    <row r="190" spans="1:35" ht="14.4" x14ac:dyDescent="0.3">
      <c r="A190" t="s">
        <v>259</v>
      </c>
      <c r="B190" t="s">
        <v>695</v>
      </c>
      <c r="C190" s="7" t="s">
        <v>941</v>
      </c>
      <c r="D190" s="20">
        <v>9.4681911462369808</v>
      </c>
      <c r="E190" s="24">
        <v>0</v>
      </c>
      <c r="F190" s="24">
        <v>0</v>
      </c>
      <c r="G190" s="24">
        <v>0.13341875183238699</v>
      </c>
      <c r="H190" s="16">
        <f t="shared" si="69"/>
        <v>9.3347723944045935</v>
      </c>
      <c r="I190" s="18">
        <f t="shared" si="70"/>
        <v>0</v>
      </c>
      <c r="J190" s="18">
        <f t="shared" si="71"/>
        <v>0</v>
      </c>
      <c r="K190" s="18">
        <f t="shared" si="72"/>
        <v>1.4091260914753785</v>
      </c>
      <c r="L190" s="18">
        <f t="shared" si="73"/>
        <v>98.590873908524628</v>
      </c>
      <c r="M190">
        <v>9.7023219702264393E-2</v>
      </c>
      <c r="N190" s="21">
        <v>9.9189367417969798E-2</v>
      </c>
      <c r="O190" s="16">
        <f t="shared" si="67"/>
        <v>0.19621258712023421</v>
      </c>
      <c r="P190" s="21">
        <v>0.35430017554744703</v>
      </c>
      <c r="Q190" s="16">
        <f t="shared" si="68"/>
        <v>0.55051276266768123</v>
      </c>
      <c r="R190" s="18">
        <f t="shared" si="74"/>
        <v>1.0247281471585532</v>
      </c>
      <c r="S190" s="18">
        <f t="shared" si="75"/>
        <v>1.0476063050056972</v>
      </c>
      <c r="T190" s="18">
        <f t="shared" si="76"/>
        <v>2.0723344521642506</v>
      </c>
      <c r="U190" s="18">
        <f t="shared" si="77"/>
        <v>3.7420048885288866</v>
      </c>
      <c r="V190" s="18">
        <f t="shared" si="78"/>
        <v>5.8143393406931372</v>
      </c>
      <c r="X190" s="11">
        <f t="shared" si="79"/>
        <v>100</v>
      </c>
      <c r="Y190" s="11">
        <f t="shared" si="80"/>
        <v>5.8143393406931372</v>
      </c>
      <c r="AA190" s="7">
        <v>0</v>
      </c>
      <c r="AB190" s="25">
        <f t="shared" si="81"/>
        <v>0</v>
      </c>
      <c r="AC190" s="7">
        <v>0.108228812628635</v>
      </c>
      <c r="AD190" s="25">
        <f t="shared" si="82"/>
        <v>1.1430780278622621</v>
      </c>
      <c r="AE190" s="7">
        <v>2.2167052168342301E-2</v>
      </c>
      <c r="AF190" s="25">
        <f t="shared" si="83"/>
        <v>0.23412129968618484</v>
      </c>
      <c r="AH190" s="7">
        <v>0</v>
      </c>
      <c r="AI190" s="25">
        <f t="shared" si="84"/>
        <v>0</v>
      </c>
    </row>
    <row r="191" spans="1:35" ht="14.4" x14ac:dyDescent="0.3">
      <c r="A191" t="s">
        <v>260</v>
      </c>
      <c r="B191" t="s">
        <v>696</v>
      </c>
      <c r="C191" s="7" t="s">
        <v>941</v>
      </c>
      <c r="D191" s="20">
        <v>0.99747582541761204</v>
      </c>
      <c r="E191" s="24">
        <v>0</v>
      </c>
      <c r="F191" s="24">
        <v>0</v>
      </c>
      <c r="G191" s="24">
        <v>0</v>
      </c>
      <c r="H191" s="16">
        <f t="shared" si="69"/>
        <v>0.99747582541761204</v>
      </c>
      <c r="I191" s="18">
        <f t="shared" si="70"/>
        <v>0</v>
      </c>
      <c r="J191" s="18">
        <f t="shared" si="71"/>
        <v>0</v>
      </c>
      <c r="K191" s="18">
        <f t="shared" si="72"/>
        <v>0</v>
      </c>
      <c r="L191" s="18">
        <f t="shared" si="73"/>
        <v>100</v>
      </c>
      <c r="M191">
        <v>0.20378417829314199</v>
      </c>
      <c r="N191" s="21">
        <v>0.10929373849633101</v>
      </c>
      <c r="O191" s="16">
        <f t="shared" si="67"/>
        <v>0.313077916789473</v>
      </c>
      <c r="P191" s="21">
        <v>0.17399347591453401</v>
      </c>
      <c r="Q191" s="16">
        <f t="shared" si="68"/>
        <v>0.48707139270400701</v>
      </c>
      <c r="R191" s="18">
        <f t="shared" si="74"/>
        <v>20.42998668241648</v>
      </c>
      <c r="S191" s="18">
        <f t="shared" si="75"/>
        <v>10.957031309563128</v>
      </c>
      <c r="T191" s="18">
        <f t="shared" si="76"/>
        <v>31.387017991979612</v>
      </c>
      <c r="U191" s="18">
        <f t="shared" si="77"/>
        <v>17.443377722130595</v>
      </c>
      <c r="V191" s="18">
        <f t="shared" si="78"/>
        <v>48.830395714110203</v>
      </c>
      <c r="X191" s="11">
        <f t="shared" si="79"/>
        <v>100</v>
      </c>
      <c r="Y191" s="11">
        <f t="shared" si="80"/>
        <v>48.830395714110203</v>
      </c>
      <c r="AA191" s="7">
        <v>0</v>
      </c>
      <c r="AB191" s="25">
        <f t="shared" si="81"/>
        <v>0</v>
      </c>
      <c r="AC191" s="7">
        <v>0</v>
      </c>
      <c r="AD191" s="25">
        <f t="shared" si="82"/>
        <v>0</v>
      </c>
      <c r="AE191" s="7">
        <v>0</v>
      </c>
      <c r="AF191" s="25">
        <f t="shared" si="83"/>
        <v>0</v>
      </c>
      <c r="AH191" s="7">
        <v>0</v>
      </c>
      <c r="AI191" s="25">
        <f t="shared" si="84"/>
        <v>0</v>
      </c>
    </row>
    <row r="192" spans="1:35" ht="14.4" x14ac:dyDescent="0.3">
      <c r="A192" t="s">
        <v>261</v>
      </c>
      <c r="B192" t="s">
        <v>697</v>
      </c>
      <c r="C192" s="7" t="s">
        <v>941</v>
      </c>
      <c r="D192" s="20">
        <v>7.2257571004843504</v>
      </c>
      <c r="E192" s="24">
        <v>0</v>
      </c>
      <c r="F192" s="24">
        <v>0</v>
      </c>
      <c r="G192" s="24">
        <v>0</v>
      </c>
      <c r="H192" s="16">
        <f t="shared" si="69"/>
        <v>7.2257571004843504</v>
      </c>
      <c r="I192" s="18">
        <f t="shared" si="70"/>
        <v>0</v>
      </c>
      <c r="J192" s="18">
        <f t="shared" si="71"/>
        <v>0</v>
      </c>
      <c r="K192" s="18">
        <f t="shared" si="72"/>
        <v>0</v>
      </c>
      <c r="L192" s="18">
        <f t="shared" si="73"/>
        <v>100</v>
      </c>
      <c r="M192">
        <v>0.24683968769393799</v>
      </c>
      <c r="N192" s="21">
        <v>0.15928554649731599</v>
      </c>
      <c r="O192" s="16">
        <f t="shared" si="67"/>
        <v>0.40612523419125401</v>
      </c>
      <c r="P192" s="21">
        <v>0.67202522561377198</v>
      </c>
      <c r="Q192" s="16">
        <f t="shared" si="68"/>
        <v>1.078150459805026</v>
      </c>
      <c r="R192" s="18">
        <f t="shared" si="74"/>
        <v>3.4161082951071253</v>
      </c>
      <c r="S192" s="18">
        <f t="shared" si="75"/>
        <v>2.2044132439303685</v>
      </c>
      <c r="T192" s="18">
        <f t="shared" si="76"/>
        <v>5.6205215390374947</v>
      </c>
      <c r="U192" s="18">
        <f t="shared" si="77"/>
        <v>9.3004126248407299</v>
      </c>
      <c r="V192" s="18">
        <f t="shared" si="78"/>
        <v>14.920934163878224</v>
      </c>
      <c r="X192" s="11">
        <f t="shared" si="79"/>
        <v>100</v>
      </c>
      <c r="Y192" s="11">
        <f t="shared" si="80"/>
        <v>14.920934163878224</v>
      </c>
      <c r="AA192" s="7">
        <v>0</v>
      </c>
      <c r="AB192" s="25">
        <f t="shared" si="81"/>
        <v>0</v>
      </c>
      <c r="AC192" s="7">
        <v>0</v>
      </c>
      <c r="AD192" s="25">
        <f t="shared" si="82"/>
        <v>0</v>
      </c>
      <c r="AE192" s="7">
        <v>0</v>
      </c>
      <c r="AF192" s="25">
        <f t="shared" si="83"/>
        <v>0</v>
      </c>
      <c r="AH192" s="7">
        <v>0</v>
      </c>
      <c r="AI192" s="25">
        <f t="shared" si="84"/>
        <v>0</v>
      </c>
    </row>
    <row r="193" spans="1:35" ht="14.4" x14ac:dyDescent="0.3">
      <c r="A193" t="s">
        <v>262</v>
      </c>
      <c r="B193" t="s">
        <v>698</v>
      </c>
      <c r="C193" t="s">
        <v>946</v>
      </c>
      <c r="D193" s="20">
        <v>5.4659294577475404</v>
      </c>
      <c r="E193" s="24">
        <v>0</v>
      </c>
      <c r="F193" s="24">
        <v>0</v>
      </c>
      <c r="G193" s="24">
        <v>4.87069663824653</v>
      </c>
      <c r="H193" s="16">
        <f t="shared" si="69"/>
        <v>0.59523281950101037</v>
      </c>
      <c r="I193" s="18">
        <f t="shared" si="70"/>
        <v>0</v>
      </c>
      <c r="J193" s="18">
        <f t="shared" si="71"/>
        <v>0</v>
      </c>
      <c r="K193" s="18">
        <f t="shared" si="72"/>
        <v>89.110126208136236</v>
      </c>
      <c r="L193" s="18">
        <f t="shared" si="73"/>
        <v>10.88987379186376</v>
      </c>
      <c r="M193">
        <v>0</v>
      </c>
      <c r="N193" s="21">
        <v>6.2023856923176197E-2</v>
      </c>
      <c r="O193" s="16">
        <f t="shared" si="67"/>
        <v>6.2023856923176197E-2</v>
      </c>
      <c r="P193" s="21">
        <v>0.15848526128209101</v>
      </c>
      <c r="Q193" s="16">
        <f t="shared" si="68"/>
        <v>0.2205091182052672</v>
      </c>
      <c r="R193" s="18">
        <f t="shared" si="74"/>
        <v>0</v>
      </c>
      <c r="S193" s="18">
        <f t="shared" si="75"/>
        <v>1.1347357737166199</v>
      </c>
      <c r="T193" s="18">
        <f t="shared" si="76"/>
        <v>1.1347357737166199</v>
      </c>
      <c r="U193" s="18">
        <f t="shared" si="77"/>
        <v>2.8995116476933336</v>
      </c>
      <c r="V193" s="18">
        <f t="shared" si="78"/>
        <v>4.0342474214099528</v>
      </c>
      <c r="X193" s="11">
        <f t="shared" si="79"/>
        <v>100</v>
      </c>
      <c r="Y193" s="11">
        <f t="shared" si="80"/>
        <v>4.0342474214099537</v>
      </c>
      <c r="AA193" s="7">
        <v>0</v>
      </c>
      <c r="AB193" s="25">
        <f t="shared" si="81"/>
        <v>0</v>
      </c>
      <c r="AC193" s="7">
        <v>0</v>
      </c>
      <c r="AD193" s="25">
        <f t="shared" si="82"/>
        <v>0</v>
      </c>
      <c r="AE193" s="7">
        <v>0</v>
      </c>
      <c r="AF193" s="25">
        <f t="shared" si="83"/>
        <v>0</v>
      </c>
      <c r="AH193" s="7">
        <v>5.4620438929321597</v>
      </c>
      <c r="AI193" s="25">
        <f t="shared" si="84"/>
        <v>99.928913008383731</v>
      </c>
    </row>
    <row r="194" spans="1:35" ht="14.4" x14ac:dyDescent="0.3">
      <c r="A194" t="s">
        <v>263</v>
      </c>
      <c r="B194" t="s">
        <v>699</v>
      </c>
      <c r="C194" s="7" t="s">
        <v>941</v>
      </c>
      <c r="D194" s="20">
        <v>13.8959841145446</v>
      </c>
      <c r="E194" s="24">
        <v>5.3051200566222096</v>
      </c>
      <c r="F194" s="24">
        <v>1.3495724810407399</v>
      </c>
      <c r="G194" s="24">
        <v>1.9069075573460199</v>
      </c>
      <c r="H194" s="16">
        <f t="shared" si="69"/>
        <v>5.33438401953563</v>
      </c>
      <c r="I194" s="18">
        <f t="shared" si="70"/>
        <v>38.177361264176071</v>
      </c>
      <c r="J194" s="18">
        <f t="shared" si="71"/>
        <v>9.7119604478258879</v>
      </c>
      <c r="K194" s="18">
        <f t="shared" si="72"/>
        <v>13.722724073569607</v>
      </c>
      <c r="L194" s="18">
        <f t="shared" si="73"/>
        <v>38.38795421442844</v>
      </c>
      <c r="M194">
        <v>0.78253199591239397</v>
      </c>
      <c r="N194" s="21">
        <v>0.34061336716594598</v>
      </c>
      <c r="O194" s="16">
        <f t="shared" ref="O194:O257" si="85">M194+N194</f>
        <v>1.1231453630783399</v>
      </c>
      <c r="P194" s="21">
        <v>0.46047188042930198</v>
      </c>
      <c r="Q194" s="16">
        <f t="shared" ref="Q194:Q257" si="86">O194+P194</f>
        <v>1.5836172435076419</v>
      </c>
      <c r="R194" s="18">
        <f t="shared" si="74"/>
        <v>5.6313535584236609</v>
      </c>
      <c r="S194" s="18">
        <f t="shared" si="75"/>
        <v>2.4511640511263537</v>
      </c>
      <c r="T194" s="18">
        <f t="shared" si="76"/>
        <v>8.0825176095500151</v>
      </c>
      <c r="U194" s="18">
        <f t="shared" si="77"/>
        <v>3.3137047123372634</v>
      </c>
      <c r="V194" s="18">
        <f t="shared" si="78"/>
        <v>11.396222321887278</v>
      </c>
      <c r="X194" s="11">
        <f t="shared" si="79"/>
        <v>100</v>
      </c>
      <c r="Y194" s="11">
        <f t="shared" si="80"/>
        <v>11.396222321887279</v>
      </c>
      <c r="AA194" s="7">
        <v>1.15090746843283</v>
      </c>
      <c r="AB194" s="25">
        <f t="shared" si="81"/>
        <v>8.2823027066373953</v>
      </c>
      <c r="AC194" s="7">
        <v>0</v>
      </c>
      <c r="AD194" s="25">
        <f t="shared" si="82"/>
        <v>0</v>
      </c>
      <c r="AE194" s="7">
        <v>0</v>
      </c>
      <c r="AF194" s="25">
        <f t="shared" si="83"/>
        <v>0</v>
      </c>
      <c r="AH194" s="7">
        <v>7.6172269638930903</v>
      </c>
      <c r="AI194" s="25">
        <f t="shared" si="84"/>
        <v>54.816031028132208</v>
      </c>
    </row>
    <row r="195" spans="1:35" ht="14.4" x14ac:dyDescent="0.3">
      <c r="A195" t="s">
        <v>264</v>
      </c>
      <c r="B195" t="s">
        <v>700</v>
      </c>
      <c r="C195" s="7" t="s">
        <v>941</v>
      </c>
      <c r="D195" s="20">
        <v>30.3350773125517</v>
      </c>
      <c r="E195" s="24">
        <v>13.9277982181927</v>
      </c>
      <c r="F195" s="24">
        <v>2.4848879860259898</v>
      </c>
      <c r="G195" s="24">
        <v>4.3432085899958004</v>
      </c>
      <c r="H195" s="16">
        <f t="shared" si="69"/>
        <v>9.5791825183372072</v>
      </c>
      <c r="I195" s="18">
        <f t="shared" si="70"/>
        <v>45.913178577691696</v>
      </c>
      <c r="J195" s="18">
        <f t="shared" si="71"/>
        <v>8.1914674567116439</v>
      </c>
      <c r="K195" s="18">
        <f t="shared" si="72"/>
        <v>14.317446912188082</v>
      </c>
      <c r="L195" s="18">
        <f t="shared" si="73"/>
        <v>31.577907053408573</v>
      </c>
      <c r="M195">
        <v>2.0404965325928499</v>
      </c>
      <c r="N195" s="21">
        <v>1.20598913617235</v>
      </c>
      <c r="O195" s="16">
        <f t="shared" si="85"/>
        <v>3.2464856687652</v>
      </c>
      <c r="P195" s="21">
        <v>1.42527372413021</v>
      </c>
      <c r="Q195" s="16">
        <f t="shared" si="86"/>
        <v>4.6717593928954102</v>
      </c>
      <c r="R195" s="18">
        <f t="shared" si="74"/>
        <v>6.7265249122953659</v>
      </c>
      <c r="S195" s="18">
        <f t="shared" si="75"/>
        <v>3.9755597908871976</v>
      </c>
      <c r="T195" s="18">
        <f t="shared" si="76"/>
        <v>10.702084703182564</v>
      </c>
      <c r="U195" s="18">
        <f t="shared" si="77"/>
        <v>4.6984344540980505</v>
      </c>
      <c r="V195" s="18">
        <f t="shared" si="78"/>
        <v>15.400519157280614</v>
      </c>
      <c r="X195" s="11">
        <f t="shared" si="79"/>
        <v>100</v>
      </c>
      <c r="Y195" s="11">
        <f t="shared" si="80"/>
        <v>15.400519157280614</v>
      </c>
      <c r="AA195" s="7">
        <v>1.9487001363158101</v>
      </c>
      <c r="AB195" s="25">
        <f t="shared" si="81"/>
        <v>6.4239168281582035</v>
      </c>
      <c r="AC195" s="7">
        <v>2.5240186619677099E-2</v>
      </c>
      <c r="AD195" s="25">
        <f t="shared" si="82"/>
        <v>8.3204622686863919E-2</v>
      </c>
      <c r="AE195" s="7">
        <v>5.0401492563774799E-3</v>
      </c>
      <c r="AF195" s="25">
        <f t="shared" si="83"/>
        <v>1.6614921414068805E-2</v>
      </c>
      <c r="AH195" s="7">
        <v>18.714707060208699</v>
      </c>
      <c r="AI195" s="25">
        <f t="shared" si="84"/>
        <v>61.693289479322154</v>
      </c>
    </row>
    <row r="196" spans="1:35" ht="14.4" x14ac:dyDescent="0.3">
      <c r="A196" t="s">
        <v>265</v>
      </c>
      <c r="B196" t="s">
        <v>701</v>
      </c>
      <c r="C196" s="7" t="s">
        <v>941</v>
      </c>
      <c r="D196" s="20">
        <v>36.134144177618502</v>
      </c>
      <c r="E196" s="24">
        <v>1.1431477861810599</v>
      </c>
      <c r="F196" s="24">
        <v>0.34517233236565698</v>
      </c>
      <c r="G196" s="24">
        <v>1.6830880055986399</v>
      </c>
      <c r="H196" s="16">
        <f t="shared" si="69"/>
        <v>32.962736053473144</v>
      </c>
      <c r="I196" s="18">
        <f t="shared" si="70"/>
        <v>3.1636221424309419</v>
      </c>
      <c r="J196" s="18">
        <f t="shared" si="71"/>
        <v>0.95525254636985923</v>
      </c>
      <c r="K196" s="18">
        <f t="shared" si="72"/>
        <v>4.6578881108277219</v>
      </c>
      <c r="L196" s="18">
        <f t="shared" si="73"/>
        <v>91.223237200371472</v>
      </c>
      <c r="M196">
        <v>1.0661662846303399</v>
      </c>
      <c r="N196" s="21">
        <v>0.52423722111549498</v>
      </c>
      <c r="O196" s="16">
        <f t="shared" si="85"/>
        <v>1.5904035057458348</v>
      </c>
      <c r="P196" s="21">
        <v>0.82718859376240395</v>
      </c>
      <c r="Q196" s="16">
        <f t="shared" si="86"/>
        <v>2.4175920995082389</v>
      </c>
      <c r="R196" s="18">
        <f t="shared" si="74"/>
        <v>2.950578487177022</v>
      </c>
      <c r="S196" s="18">
        <f t="shared" si="75"/>
        <v>1.450808461212173</v>
      </c>
      <c r="T196" s="18">
        <f t="shared" si="76"/>
        <v>4.4013869483891943</v>
      </c>
      <c r="U196" s="18">
        <f t="shared" si="77"/>
        <v>2.2892159551263562</v>
      </c>
      <c r="V196" s="18">
        <f t="shared" si="78"/>
        <v>6.6906029035155505</v>
      </c>
      <c r="X196" s="11">
        <f t="shared" si="79"/>
        <v>100</v>
      </c>
      <c r="Y196" s="11">
        <f t="shared" si="80"/>
        <v>6.6906029035155514</v>
      </c>
      <c r="AA196" s="7">
        <v>0.103742717252367</v>
      </c>
      <c r="AB196" s="25">
        <f t="shared" si="81"/>
        <v>0.2871043983840228</v>
      </c>
      <c r="AC196" s="7">
        <v>0.93344012356148198</v>
      </c>
      <c r="AD196" s="25">
        <f t="shared" si="82"/>
        <v>2.5832634058610275</v>
      </c>
      <c r="AE196" s="7">
        <v>7.3584111897153706E-2</v>
      </c>
      <c r="AF196" s="25">
        <f t="shared" si="83"/>
        <v>0.20364149635161893</v>
      </c>
      <c r="AH196" s="7">
        <v>0</v>
      </c>
      <c r="AI196" s="25">
        <f t="shared" si="84"/>
        <v>0</v>
      </c>
    </row>
    <row r="197" spans="1:35" ht="14.4" x14ac:dyDescent="0.3">
      <c r="A197" t="s">
        <v>266</v>
      </c>
      <c r="B197" t="s">
        <v>702</v>
      </c>
      <c r="C197" s="7" t="s">
        <v>944</v>
      </c>
      <c r="D197" s="20">
        <v>27.041772241890001</v>
      </c>
      <c r="E197" s="24">
        <v>3.1152085848087801E-2</v>
      </c>
      <c r="F197" s="24">
        <v>1.9968822268128798E-3</v>
      </c>
      <c r="G197" s="24">
        <v>6.5602481905079899E-3</v>
      </c>
      <c r="H197" s="16">
        <f t="shared" si="69"/>
        <v>27.002063025624594</v>
      </c>
      <c r="I197" s="18">
        <f t="shared" si="70"/>
        <v>0.1151998677062688</v>
      </c>
      <c r="J197" s="18">
        <f t="shared" si="71"/>
        <v>7.3844354909532884E-3</v>
      </c>
      <c r="K197" s="18">
        <f t="shared" si="72"/>
        <v>2.4259682878127378E-2</v>
      </c>
      <c r="L197" s="18">
        <f t="shared" si="73"/>
        <v>99.853156013924661</v>
      </c>
      <c r="M197">
        <v>1.4128686134577699</v>
      </c>
      <c r="N197" s="21">
        <v>0.52697574073459896</v>
      </c>
      <c r="O197" s="16">
        <f t="shared" si="85"/>
        <v>1.9398443541923689</v>
      </c>
      <c r="P197" s="21">
        <v>0.90310841357474303</v>
      </c>
      <c r="Q197" s="16">
        <f t="shared" si="86"/>
        <v>2.842952767767112</v>
      </c>
      <c r="R197" s="18">
        <f t="shared" si="74"/>
        <v>5.2247633802237132</v>
      </c>
      <c r="S197" s="18">
        <f t="shared" si="75"/>
        <v>1.9487470570374408</v>
      </c>
      <c r="T197" s="18">
        <f t="shared" si="76"/>
        <v>7.1735104372611547</v>
      </c>
      <c r="U197" s="18">
        <f t="shared" si="77"/>
        <v>3.3396790916526968</v>
      </c>
      <c r="V197" s="18">
        <f t="shared" si="78"/>
        <v>10.51318952891385</v>
      </c>
      <c r="X197" s="11">
        <f t="shared" si="79"/>
        <v>100.00000000000001</v>
      </c>
      <c r="Y197" s="11">
        <f t="shared" si="80"/>
        <v>10.51318952891385</v>
      </c>
      <c r="AA197" s="7">
        <v>1.5967277666786601E-3</v>
      </c>
      <c r="AB197" s="25">
        <f t="shared" si="81"/>
        <v>5.9046713077672962E-3</v>
      </c>
      <c r="AC197" s="7">
        <v>1.8934046866895999E-3</v>
      </c>
      <c r="AD197" s="25">
        <f t="shared" si="82"/>
        <v>7.0017773604222405E-3</v>
      </c>
      <c r="AE197" s="7">
        <v>2.8010815082525299E-3</v>
      </c>
      <c r="AF197" s="25">
        <f t="shared" si="83"/>
        <v>1.0358350344780349E-2</v>
      </c>
      <c r="AH197" s="7">
        <v>0</v>
      </c>
      <c r="AI197" s="25">
        <f t="shared" si="84"/>
        <v>0</v>
      </c>
    </row>
    <row r="198" spans="1:35" ht="14.4" x14ac:dyDescent="0.3">
      <c r="A198" t="s">
        <v>267</v>
      </c>
      <c r="B198" t="s">
        <v>703</v>
      </c>
      <c r="C198" s="7" t="s">
        <v>941</v>
      </c>
      <c r="D198" s="20">
        <v>11.492696909712301</v>
      </c>
      <c r="E198" s="24">
        <v>0</v>
      </c>
      <c r="F198" s="24">
        <v>0</v>
      </c>
      <c r="G198" s="24">
        <v>0</v>
      </c>
      <c r="H198" s="16">
        <f t="shared" si="69"/>
        <v>11.492696909712301</v>
      </c>
      <c r="I198" s="18">
        <f t="shared" si="70"/>
        <v>0</v>
      </c>
      <c r="J198" s="18">
        <f t="shared" si="71"/>
        <v>0</v>
      </c>
      <c r="K198" s="18">
        <f t="shared" si="72"/>
        <v>0</v>
      </c>
      <c r="L198" s="18">
        <f t="shared" si="73"/>
        <v>100</v>
      </c>
      <c r="M198">
        <v>1.6407289292220899E-2</v>
      </c>
      <c r="N198" s="21">
        <v>1.12049781021603E-2</v>
      </c>
      <c r="O198" s="16">
        <f t="shared" si="85"/>
        <v>2.7612267394381197E-2</v>
      </c>
      <c r="P198" s="21">
        <v>0.13065630458334099</v>
      </c>
      <c r="Q198" s="16">
        <f t="shared" si="86"/>
        <v>0.15826857197772218</v>
      </c>
      <c r="R198" s="18">
        <f t="shared" si="74"/>
        <v>0.14276274247131107</v>
      </c>
      <c r="S198" s="18">
        <f t="shared" si="75"/>
        <v>9.7496507479381503E-2</v>
      </c>
      <c r="T198" s="18">
        <f t="shared" si="76"/>
        <v>0.24025924995069256</v>
      </c>
      <c r="U198" s="18">
        <f t="shared" si="77"/>
        <v>1.136863745818663</v>
      </c>
      <c r="V198" s="18">
        <f t="shared" si="78"/>
        <v>1.3771229957693556</v>
      </c>
      <c r="X198" s="11">
        <f t="shared" si="79"/>
        <v>100</v>
      </c>
      <c r="Y198" s="11">
        <f t="shared" si="80"/>
        <v>1.3771229957693556</v>
      </c>
      <c r="AA198" s="7">
        <v>0</v>
      </c>
      <c r="AB198" s="25">
        <f t="shared" si="81"/>
        <v>0</v>
      </c>
      <c r="AC198" s="7">
        <v>0</v>
      </c>
      <c r="AD198" s="25">
        <f t="shared" si="82"/>
        <v>0</v>
      </c>
      <c r="AE198" s="7">
        <v>0</v>
      </c>
      <c r="AF198" s="25">
        <f t="shared" si="83"/>
        <v>0</v>
      </c>
      <c r="AH198" s="7">
        <v>0</v>
      </c>
      <c r="AI198" s="25">
        <f t="shared" si="84"/>
        <v>0</v>
      </c>
    </row>
    <row r="199" spans="1:35" ht="14.4" x14ac:dyDescent="0.3">
      <c r="A199" t="s">
        <v>268</v>
      </c>
      <c r="B199" t="s">
        <v>592</v>
      </c>
      <c r="C199" s="7" t="s">
        <v>941</v>
      </c>
      <c r="D199" s="20">
        <v>18.770911574691201</v>
      </c>
      <c r="E199" s="24">
        <v>0</v>
      </c>
      <c r="F199" s="24">
        <v>0</v>
      </c>
      <c r="G199" s="24">
        <v>0</v>
      </c>
      <c r="H199" s="16">
        <f t="shared" si="69"/>
        <v>18.770911574691201</v>
      </c>
      <c r="I199" s="18">
        <f t="shared" si="70"/>
        <v>0</v>
      </c>
      <c r="J199" s="18">
        <f t="shared" si="71"/>
        <v>0</v>
      </c>
      <c r="K199" s="18">
        <f t="shared" si="72"/>
        <v>0</v>
      </c>
      <c r="L199" s="18">
        <f t="shared" si="73"/>
        <v>100</v>
      </c>
      <c r="M199">
        <v>0.24185010343417301</v>
      </c>
      <c r="N199" s="21">
        <v>5.8580849450304201E-2</v>
      </c>
      <c r="O199" s="16">
        <f t="shared" si="85"/>
        <v>0.30043095288447719</v>
      </c>
      <c r="P199" s="21">
        <v>0.17681629744566599</v>
      </c>
      <c r="Q199" s="16">
        <f t="shared" si="86"/>
        <v>0.47724725033014315</v>
      </c>
      <c r="R199" s="18">
        <f t="shared" si="74"/>
        <v>1.2884302526908669</v>
      </c>
      <c r="S199" s="18">
        <f t="shared" si="75"/>
        <v>0.31208313574546209</v>
      </c>
      <c r="T199" s="18">
        <f t="shared" si="76"/>
        <v>1.600513388436329</v>
      </c>
      <c r="U199" s="18">
        <f t="shared" si="77"/>
        <v>0.94196968933606406</v>
      </c>
      <c r="V199" s="18">
        <f t="shared" si="78"/>
        <v>2.5424830777723928</v>
      </c>
      <c r="X199" s="11">
        <f t="shared" si="79"/>
        <v>100</v>
      </c>
      <c r="Y199" s="11">
        <f t="shared" si="80"/>
        <v>2.5424830777723928</v>
      </c>
      <c r="AA199" s="7">
        <v>0</v>
      </c>
      <c r="AB199" s="25">
        <f t="shared" si="81"/>
        <v>0</v>
      </c>
      <c r="AC199" s="7">
        <v>0</v>
      </c>
      <c r="AD199" s="25">
        <f t="shared" si="82"/>
        <v>0</v>
      </c>
      <c r="AE199" s="7">
        <v>0</v>
      </c>
      <c r="AF199" s="25">
        <f t="shared" si="83"/>
        <v>0</v>
      </c>
      <c r="AH199" s="7">
        <v>0</v>
      </c>
      <c r="AI199" s="25">
        <f t="shared" si="84"/>
        <v>0</v>
      </c>
    </row>
    <row r="200" spans="1:35" ht="14.4" x14ac:dyDescent="0.3">
      <c r="A200" t="s">
        <v>269</v>
      </c>
      <c r="B200" t="s">
        <v>704</v>
      </c>
      <c r="C200" s="7" t="s">
        <v>941</v>
      </c>
      <c r="D200" s="20">
        <v>1.68621582736951</v>
      </c>
      <c r="E200" s="24">
        <v>0</v>
      </c>
      <c r="F200" s="24">
        <v>0</v>
      </c>
      <c r="G200" s="24">
        <v>0</v>
      </c>
      <c r="H200" s="16">
        <f t="shared" si="69"/>
        <v>1.68621582736951</v>
      </c>
      <c r="I200" s="18">
        <f t="shared" si="70"/>
        <v>0</v>
      </c>
      <c r="J200" s="18">
        <f t="shared" si="71"/>
        <v>0</v>
      </c>
      <c r="K200" s="18">
        <f t="shared" si="72"/>
        <v>0</v>
      </c>
      <c r="L200" s="18">
        <f t="shared" si="73"/>
        <v>100</v>
      </c>
      <c r="M200">
        <v>5.1115802035201302E-5</v>
      </c>
      <c r="N200" s="21">
        <v>2.4921201085089702E-5</v>
      </c>
      <c r="O200" s="16">
        <f t="shared" si="85"/>
        <v>7.6037003120291003E-5</v>
      </c>
      <c r="P200" s="21">
        <v>5.4263935567409102E-3</v>
      </c>
      <c r="Q200" s="16">
        <f t="shared" si="86"/>
        <v>5.5024305598612008E-3</v>
      </c>
      <c r="R200" s="18">
        <f t="shared" si="74"/>
        <v>3.0313914272137839E-3</v>
      </c>
      <c r="S200" s="18">
        <f t="shared" si="75"/>
        <v>1.477936612892946E-3</v>
      </c>
      <c r="T200" s="18">
        <f t="shared" si="76"/>
        <v>4.5093280401067295E-3</v>
      </c>
      <c r="U200" s="18">
        <f t="shared" si="77"/>
        <v>0.32180895640186596</v>
      </c>
      <c r="V200" s="18">
        <f t="shared" si="78"/>
        <v>0.32631828444197269</v>
      </c>
      <c r="X200" s="11">
        <f t="shared" si="79"/>
        <v>100</v>
      </c>
      <c r="Y200" s="11">
        <f t="shared" si="80"/>
        <v>0.32631828444197269</v>
      </c>
      <c r="AA200" s="7">
        <v>0</v>
      </c>
      <c r="AB200" s="25">
        <f t="shared" si="81"/>
        <v>0</v>
      </c>
      <c r="AC200" s="7">
        <v>0</v>
      </c>
      <c r="AD200" s="25">
        <f t="shared" si="82"/>
        <v>0</v>
      </c>
      <c r="AE200" s="7">
        <v>0</v>
      </c>
      <c r="AF200" s="25">
        <f t="shared" si="83"/>
        <v>0</v>
      </c>
      <c r="AH200" s="7">
        <v>0</v>
      </c>
      <c r="AI200" s="25">
        <f t="shared" si="84"/>
        <v>0</v>
      </c>
    </row>
    <row r="201" spans="1:35" ht="14.4" x14ac:dyDescent="0.3">
      <c r="A201" t="s">
        <v>270</v>
      </c>
      <c r="B201" t="s">
        <v>705</v>
      </c>
      <c r="C201" s="7" t="s">
        <v>943</v>
      </c>
      <c r="D201" s="20">
        <v>8.52667458932995</v>
      </c>
      <c r="E201" s="24">
        <v>0</v>
      </c>
      <c r="F201" s="24">
        <v>0</v>
      </c>
      <c r="G201" s="24">
        <v>0</v>
      </c>
      <c r="H201" s="16">
        <f t="shared" si="69"/>
        <v>8.52667458932995</v>
      </c>
      <c r="I201" s="18">
        <f t="shared" si="70"/>
        <v>0</v>
      </c>
      <c r="J201" s="18">
        <f t="shared" si="71"/>
        <v>0</v>
      </c>
      <c r="K201" s="18">
        <f t="shared" si="72"/>
        <v>0</v>
      </c>
      <c r="L201" s="18">
        <f t="shared" si="73"/>
        <v>100</v>
      </c>
      <c r="M201">
        <v>0.44457403876822998</v>
      </c>
      <c r="N201" s="21">
        <v>0.23530413827726601</v>
      </c>
      <c r="O201" s="16">
        <f t="shared" si="85"/>
        <v>0.67987817704549602</v>
      </c>
      <c r="P201" s="21">
        <v>0.42667044586716102</v>
      </c>
      <c r="Q201" s="16">
        <f t="shared" si="86"/>
        <v>1.1065486229126571</v>
      </c>
      <c r="R201" s="18">
        <f t="shared" si="74"/>
        <v>5.2139205514487195</v>
      </c>
      <c r="S201" s="18">
        <f t="shared" si="75"/>
        <v>2.7596237643655273</v>
      </c>
      <c r="T201" s="18">
        <f t="shared" si="76"/>
        <v>7.9735443158142472</v>
      </c>
      <c r="U201" s="18">
        <f t="shared" si="77"/>
        <v>5.0039489767920182</v>
      </c>
      <c r="V201" s="18">
        <f t="shared" si="78"/>
        <v>12.977493292606265</v>
      </c>
      <c r="X201" s="11">
        <f t="shared" si="79"/>
        <v>100</v>
      </c>
      <c r="Y201" s="11">
        <f t="shared" si="80"/>
        <v>12.977493292606265</v>
      </c>
      <c r="AA201" s="7">
        <v>0</v>
      </c>
      <c r="AB201" s="25">
        <f t="shared" si="81"/>
        <v>0</v>
      </c>
      <c r="AC201" s="7">
        <v>0</v>
      </c>
      <c r="AD201" s="25">
        <f t="shared" si="82"/>
        <v>0</v>
      </c>
      <c r="AE201" s="7">
        <v>0</v>
      </c>
      <c r="AF201" s="25">
        <f t="shared" si="83"/>
        <v>0</v>
      </c>
      <c r="AH201" s="7">
        <v>0</v>
      </c>
      <c r="AI201" s="25">
        <f t="shared" si="84"/>
        <v>0</v>
      </c>
    </row>
    <row r="202" spans="1:35" ht="14.4" x14ac:dyDescent="0.3">
      <c r="A202" t="s">
        <v>271</v>
      </c>
      <c r="B202" t="s">
        <v>706</v>
      </c>
      <c r="C202" s="7" t="s">
        <v>941</v>
      </c>
      <c r="D202" s="20">
        <v>2.6460824458576702</v>
      </c>
      <c r="E202" s="24">
        <v>0</v>
      </c>
      <c r="F202" s="24">
        <v>0</v>
      </c>
      <c r="G202" s="24">
        <v>0</v>
      </c>
      <c r="H202" s="16">
        <f t="shared" si="69"/>
        <v>2.6460824458576702</v>
      </c>
      <c r="I202" s="18">
        <f t="shared" si="70"/>
        <v>0</v>
      </c>
      <c r="J202" s="18">
        <f t="shared" si="71"/>
        <v>0</v>
      </c>
      <c r="K202" s="18">
        <f t="shared" si="72"/>
        <v>0</v>
      </c>
      <c r="L202" s="18">
        <f t="shared" si="73"/>
        <v>100</v>
      </c>
      <c r="M202">
        <v>0.73266177129496002</v>
      </c>
      <c r="N202" s="21">
        <v>0.15766955891513401</v>
      </c>
      <c r="O202" s="16">
        <f t="shared" si="85"/>
        <v>0.89033133021009403</v>
      </c>
      <c r="P202" s="21">
        <v>0.192595667052157</v>
      </c>
      <c r="Q202" s="16">
        <f t="shared" si="86"/>
        <v>1.0829269972622511</v>
      </c>
      <c r="R202" s="18">
        <f t="shared" si="74"/>
        <v>27.688546607529592</v>
      </c>
      <c r="S202" s="18">
        <f t="shared" si="75"/>
        <v>5.9586034124506977</v>
      </c>
      <c r="T202" s="18">
        <f t="shared" si="76"/>
        <v>33.647150019980295</v>
      </c>
      <c r="U202" s="18">
        <f t="shared" si="77"/>
        <v>7.2785210209023283</v>
      </c>
      <c r="V202" s="18">
        <f t="shared" si="78"/>
        <v>40.925671040882619</v>
      </c>
      <c r="X202" s="11">
        <f t="shared" si="79"/>
        <v>100</v>
      </c>
      <c r="Y202" s="11">
        <f t="shared" si="80"/>
        <v>40.925671040882619</v>
      </c>
      <c r="AA202" s="7">
        <v>0</v>
      </c>
      <c r="AB202" s="25">
        <f t="shared" si="81"/>
        <v>0</v>
      </c>
      <c r="AC202" s="7">
        <v>0</v>
      </c>
      <c r="AD202" s="25">
        <f t="shared" si="82"/>
        <v>0</v>
      </c>
      <c r="AE202" s="7">
        <v>0</v>
      </c>
      <c r="AF202" s="25">
        <f t="shared" si="83"/>
        <v>0</v>
      </c>
      <c r="AH202" s="7">
        <v>0</v>
      </c>
      <c r="AI202" s="25">
        <f t="shared" si="84"/>
        <v>0</v>
      </c>
    </row>
    <row r="203" spans="1:35" ht="14.4" x14ac:dyDescent="0.3">
      <c r="A203" t="s">
        <v>272</v>
      </c>
      <c r="B203" t="s">
        <v>707</v>
      </c>
      <c r="C203" s="7" t="s">
        <v>941</v>
      </c>
      <c r="D203" s="20">
        <v>0.60305343472878403</v>
      </c>
      <c r="E203" s="24">
        <v>0</v>
      </c>
      <c r="F203" s="24">
        <v>0</v>
      </c>
      <c r="G203" s="24">
        <v>0</v>
      </c>
      <c r="H203" s="16">
        <f t="shared" si="69"/>
        <v>0.60305343472878403</v>
      </c>
      <c r="I203" s="18">
        <f t="shared" si="70"/>
        <v>0</v>
      </c>
      <c r="J203" s="18">
        <f t="shared" si="71"/>
        <v>0</v>
      </c>
      <c r="K203" s="18">
        <f t="shared" si="72"/>
        <v>0</v>
      </c>
      <c r="L203" s="18">
        <f t="shared" si="73"/>
        <v>100</v>
      </c>
      <c r="M203">
        <v>2.56127529315359E-2</v>
      </c>
      <c r="N203" s="21">
        <v>8.0039852174231701E-4</v>
      </c>
      <c r="O203" s="16">
        <f t="shared" si="85"/>
        <v>2.6413151453278216E-2</v>
      </c>
      <c r="P203" s="21">
        <v>5.6538136210350703E-3</v>
      </c>
      <c r="Q203" s="16">
        <f t="shared" si="86"/>
        <v>3.2066965074313288E-2</v>
      </c>
      <c r="R203" s="18">
        <f t="shared" si="74"/>
        <v>4.2471780204775591</v>
      </c>
      <c r="S203" s="18">
        <f t="shared" si="75"/>
        <v>0.13272431191811163</v>
      </c>
      <c r="T203" s="18">
        <f t="shared" si="76"/>
        <v>4.3799023323956705</v>
      </c>
      <c r="U203" s="18">
        <f t="shared" si="77"/>
        <v>0.93753112003711647</v>
      </c>
      <c r="V203" s="18">
        <f t="shared" si="78"/>
        <v>5.3174334524327875</v>
      </c>
      <c r="X203" s="11">
        <f t="shared" si="79"/>
        <v>100</v>
      </c>
      <c r="Y203" s="11">
        <f t="shared" si="80"/>
        <v>5.3174334524327866</v>
      </c>
      <c r="AA203" s="7">
        <v>0</v>
      </c>
      <c r="AB203" s="25">
        <f t="shared" si="81"/>
        <v>0</v>
      </c>
      <c r="AC203" s="7">
        <v>0</v>
      </c>
      <c r="AD203" s="25">
        <f t="shared" si="82"/>
        <v>0</v>
      </c>
      <c r="AE203" s="7">
        <v>0</v>
      </c>
      <c r="AF203" s="25">
        <f t="shared" si="83"/>
        <v>0</v>
      </c>
      <c r="AH203" s="7">
        <v>0</v>
      </c>
      <c r="AI203" s="25">
        <f t="shared" si="84"/>
        <v>0</v>
      </c>
    </row>
    <row r="204" spans="1:35" ht="14.4" x14ac:dyDescent="0.3">
      <c r="A204" t="s">
        <v>273</v>
      </c>
      <c r="B204" t="s">
        <v>708</v>
      </c>
      <c r="C204" s="7" t="s">
        <v>941</v>
      </c>
      <c r="D204" s="20">
        <v>8.7473663151749097</v>
      </c>
      <c r="E204" s="24">
        <v>0</v>
      </c>
      <c r="F204" s="24">
        <v>0</v>
      </c>
      <c r="G204" s="24">
        <v>0</v>
      </c>
      <c r="H204" s="16">
        <f t="shared" si="69"/>
        <v>8.7473663151749097</v>
      </c>
      <c r="I204" s="18">
        <f t="shared" si="70"/>
        <v>0</v>
      </c>
      <c r="J204" s="18">
        <f t="shared" si="71"/>
        <v>0</v>
      </c>
      <c r="K204" s="18">
        <f t="shared" si="72"/>
        <v>0</v>
      </c>
      <c r="L204" s="18">
        <f t="shared" si="73"/>
        <v>100</v>
      </c>
      <c r="M204">
        <v>0.252328159743548</v>
      </c>
      <c r="N204" s="21">
        <v>8.5203281595207597E-2</v>
      </c>
      <c r="O204" s="16">
        <f t="shared" si="85"/>
        <v>0.33753144133875557</v>
      </c>
      <c r="P204" s="21">
        <v>0.219335181424308</v>
      </c>
      <c r="Q204" s="16">
        <f t="shared" si="86"/>
        <v>0.55686662276306353</v>
      </c>
      <c r="R204" s="18">
        <f t="shared" si="74"/>
        <v>2.8846186457952459</v>
      </c>
      <c r="S204" s="18">
        <f t="shared" si="75"/>
        <v>0.97404496994023404</v>
      </c>
      <c r="T204" s="18">
        <f t="shared" si="76"/>
        <v>3.8586636157354794</v>
      </c>
      <c r="U204" s="18">
        <f t="shared" si="77"/>
        <v>2.5074425092248149</v>
      </c>
      <c r="V204" s="18">
        <f t="shared" si="78"/>
        <v>6.3661061249602939</v>
      </c>
      <c r="X204" s="11">
        <f t="shared" si="79"/>
        <v>100</v>
      </c>
      <c r="Y204" s="11">
        <f t="shared" si="80"/>
        <v>6.3661061249602948</v>
      </c>
      <c r="AA204" s="7">
        <v>0</v>
      </c>
      <c r="AB204" s="25">
        <f t="shared" si="81"/>
        <v>0</v>
      </c>
      <c r="AC204" s="7">
        <v>0</v>
      </c>
      <c r="AD204" s="25">
        <f t="shared" si="82"/>
        <v>0</v>
      </c>
      <c r="AE204" s="7">
        <v>0</v>
      </c>
      <c r="AF204" s="25">
        <f t="shared" si="83"/>
        <v>0</v>
      </c>
      <c r="AH204" s="7">
        <v>0</v>
      </c>
      <c r="AI204" s="25">
        <f t="shared" si="84"/>
        <v>0</v>
      </c>
    </row>
    <row r="205" spans="1:35" ht="14.4" x14ac:dyDescent="0.3">
      <c r="A205" t="s">
        <v>274</v>
      </c>
      <c r="B205" t="s">
        <v>709</v>
      </c>
      <c r="C205" s="7" t="s">
        <v>941</v>
      </c>
      <c r="D205" s="20">
        <v>0.74284775767628997</v>
      </c>
      <c r="E205" s="24">
        <v>0</v>
      </c>
      <c r="F205" s="24">
        <v>0</v>
      </c>
      <c r="G205" s="24">
        <v>0</v>
      </c>
      <c r="H205" s="16">
        <f t="shared" si="69"/>
        <v>0.74284775767628997</v>
      </c>
      <c r="I205" s="18">
        <f t="shared" si="70"/>
        <v>0</v>
      </c>
      <c r="J205" s="18">
        <f t="shared" si="71"/>
        <v>0</v>
      </c>
      <c r="K205" s="18">
        <f t="shared" si="72"/>
        <v>0</v>
      </c>
      <c r="L205" s="18">
        <f t="shared" si="73"/>
        <v>100</v>
      </c>
      <c r="M205">
        <v>0.1065373382221</v>
      </c>
      <c r="N205" s="21">
        <v>0.102174785988863</v>
      </c>
      <c r="O205" s="16">
        <f t="shared" si="85"/>
        <v>0.208712124210963</v>
      </c>
      <c r="P205" s="21">
        <v>7.4454031911852805E-2</v>
      </c>
      <c r="Q205" s="16">
        <f t="shared" si="86"/>
        <v>0.28316615612281582</v>
      </c>
      <c r="R205" s="18">
        <f t="shared" si="74"/>
        <v>14.341745952812806</v>
      </c>
      <c r="S205" s="18">
        <f t="shared" si="75"/>
        <v>13.754471886470659</v>
      </c>
      <c r="T205" s="18">
        <f t="shared" si="76"/>
        <v>28.096217839283465</v>
      </c>
      <c r="U205" s="18">
        <f t="shared" si="77"/>
        <v>10.022784768813635</v>
      </c>
      <c r="V205" s="18">
        <f t="shared" si="78"/>
        <v>38.119002608097105</v>
      </c>
      <c r="X205" s="11">
        <f t="shared" si="79"/>
        <v>100</v>
      </c>
      <c r="Y205" s="11">
        <f t="shared" si="80"/>
        <v>38.119002608097098</v>
      </c>
      <c r="AA205" s="7">
        <v>0</v>
      </c>
      <c r="AB205" s="25">
        <f t="shared" si="81"/>
        <v>0</v>
      </c>
      <c r="AC205" s="7">
        <v>0</v>
      </c>
      <c r="AD205" s="25">
        <f t="shared" si="82"/>
        <v>0</v>
      </c>
      <c r="AE205" s="7">
        <v>0</v>
      </c>
      <c r="AF205" s="25">
        <f t="shared" si="83"/>
        <v>0</v>
      </c>
      <c r="AH205" s="7">
        <v>0</v>
      </c>
      <c r="AI205" s="25">
        <f t="shared" si="84"/>
        <v>0</v>
      </c>
    </row>
    <row r="206" spans="1:35" ht="14.4" x14ac:dyDescent="0.3">
      <c r="A206" t="s">
        <v>275</v>
      </c>
      <c r="B206" t="s">
        <v>710</v>
      </c>
      <c r="C206" s="7" t="s">
        <v>941</v>
      </c>
      <c r="D206" s="20">
        <v>2.47420749287246</v>
      </c>
      <c r="E206" s="24">
        <v>0</v>
      </c>
      <c r="F206" s="24">
        <v>0</v>
      </c>
      <c r="G206" s="24">
        <v>0</v>
      </c>
      <c r="H206" s="16">
        <f t="shared" si="69"/>
        <v>2.47420749287246</v>
      </c>
      <c r="I206" s="18">
        <f t="shared" si="70"/>
        <v>0</v>
      </c>
      <c r="J206" s="18">
        <f t="shared" si="71"/>
        <v>0</v>
      </c>
      <c r="K206" s="18">
        <f t="shared" si="72"/>
        <v>0</v>
      </c>
      <c r="L206" s="18">
        <f t="shared" si="73"/>
        <v>100</v>
      </c>
      <c r="M206">
        <v>4.5436078405844002E-2</v>
      </c>
      <c r="N206" s="21">
        <v>1.44140174818861E-2</v>
      </c>
      <c r="O206" s="16">
        <f t="shared" si="85"/>
        <v>5.9850095887730104E-2</v>
      </c>
      <c r="P206" s="21">
        <v>1.5890594386054301E-2</v>
      </c>
      <c r="Q206" s="16">
        <f t="shared" si="86"/>
        <v>7.5740690273784411E-2</v>
      </c>
      <c r="R206" s="18">
        <f t="shared" si="74"/>
        <v>1.8363891685209657</v>
      </c>
      <c r="S206" s="18">
        <f t="shared" si="75"/>
        <v>0.58257108683928438</v>
      </c>
      <c r="T206" s="18">
        <f t="shared" si="76"/>
        <v>2.4189602553602501</v>
      </c>
      <c r="U206" s="18">
        <f t="shared" si="77"/>
        <v>0.64224986917349969</v>
      </c>
      <c r="V206" s="18">
        <f t="shared" si="78"/>
        <v>3.0612101245337504</v>
      </c>
      <c r="X206" s="11">
        <f t="shared" si="79"/>
        <v>100</v>
      </c>
      <c r="Y206" s="11">
        <f t="shared" si="80"/>
        <v>3.0612101245337495</v>
      </c>
      <c r="AA206" s="7">
        <v>0</v>
      </c>
      <c r="AB206" s="25">
        <f t="shared" si="81"/>
        <v>0</v>
      </c>
      <c r="AC206" s="7">
        <v>0</v>
      </c>
      <c r="AD206" s="25">
        <f t="shared" si="82"/>
        <v>0</v>
      </c>
      <c r="AE206" s="7">
        <v>0</v>
      </c>
      <c r="AF206" s="25">
        <f t="shared" si="83"/>
        <v>0</v>
      </c>
      <c r="AH206" s="7">
        <v>0</v>
      </c>
      <c r="AI206" s="25">
        <f t="shared" si="84"/>
        <v>0</v>
      </c>
    </row>
    <row r="207" spans="1:35" ht="14.4" x14ac:dyDescent="0.3">
      <c r="A207" t="s">
        <v>276</v>
      </c>
      <c r="B207" t="s">
        <v>711</v>
      </c>
      <c r="C207" s="7" t="s">
        <v>943</v>
      </c>
      <c r="D207" s="20">
        <v>3.6467844615102201</v>
      </c>
      <c r="E207" s="24">
        <v>0</v>
      </c>
      <c r="F207" s="24">
        <v>0</v>
      </c>
      <c r="G207" s="24">
        <v>0</v>
      </c>
      <c r="H207" s="16">
        <f t="shared" si="69"/>
        <v>3.6467844615102201</v>
      </c>
      <c r="I207" s="18">
        <f t="shared" si="70"/>
        <v>0</v>
      </c>
      <c r="J207" s="18">
        <f t="shared" si="71"/>
        <v>0</v>
      </c>
      <c r="K207" s="18">
        <f t="shared" si="72"/>
        <v>0</v>
      </c>
      <c r="L207" s="18">
        <f t="shared" si="73"/>
        <v>100</v>
      </c>
      <c r="M207">
        <v>4.3155289460877197E-2</v>
      </c>
      <c r="N207" s="21">
        <v>4.3399488224234603E-2</v>
      </c>
      <c r="O207" s="16">
        <f t="shared" si="85"/>
        <v>8.65547776851118E-2</v>
      </c>
      <c r="P207" s="21">
        <v>0.12994168539706399</v>
      </c>
      <c r="Q207" s="16">
        <f t="shared" si="86"/>
        <v>0.21649646308217579</v>
      </c>
      <c r="R207" s="18">
        <f t="shared" si="74"/>
        <v>1.1833792184966581</v>
      </c>
      <c r="S207" s="18">
        <f t="shared" si="75"/>
        <v>1.1900754947897809</v>
      </c>
      <c r="T207" s="18">
        <f t="shared" si="76"/>
        <v>2.373454713286439</v>
      </c>
      <c r="U207" s="18">
        <f t="shared" si="77"/>
        <v>3.5631852325939781</v>
      </c>
      <c r="V207" s="18">
        <f t="shared" si="78"/>
        <v>5.9366399458804171</v>
      </c>
      <c r="X207" s="11">
        <f t="shared" si="79"/>
        <v>100</v>
      </c>
      <c r="Y207" s="11">
        <f t="shared" si="80"/>
        <v>5.9366399458804171</v>
      </c>
      <c r="AA207" s="7">
        <v>0</v>
      </c>
      <c r="AB207" s="25">
        <f t="shared" si="81"/>
        <v>0</v>
      </c>
      <c r="AC207" s="7">
        <v>0</v>
      </c>
      <c r="AD207" s="25">
        <f t="shared" si="82"/>
        <v>0</v>
      </c>
      <c r="AE207" s="7">
        <v>0</v>
      </c>
      <c r="AF207" s="25">
        <f t="shared" si="83"/>
        <v>0</v>
      </c>
      <c r="AH207" s="7">
        <v>0</v>
      </c>
      <c r="AI207" s="25">
        <f t="shared" si="84"/>
        <v>0</v>
      </c>
    </row>
    <row r="208" spans="1:35" ht="14.4" x14ac:dyDescent="0.3">
      <c r="A208" t="s">
        <v>277</v>
      </c>
      <c r="B208" t="s">
        <v>712</v>
      </c>
      <c r="C208" s="7" t="s">
        <v>941</v>
      </c>
      <c r="D208" s="20">
        <v>1.1375189571525901</v>
      </c>
      <c r="E208" s="24">
        <v>0</v>
      </c>
      <c r="F208" s="24">
        <v>0</v>
      </c>
      <c r="G208" s="24">
        <v>0</v>
      </c>
      <c r="H208" s="16">
        <f t="shared" si="69"/>
        <v>1.1375189571525901</v>
      </c>
      <c r="I208" s="18">
        <f t="shared" si="70"/>
        <v>0</v>
      </c>
      <c r="J208" s="18">
        <f t="shared" si="71"/>
        <v>0</v>
      </c>
      <c r="K208" s="18">
        <f t="shared" si="72"/>
        <v>0</v>
      </c>
      <c r="L208" s="18">
        <f t="shared" si="73"/>
        <v>100</v>
      </c>
      <c r="M208">
        <v>4.90507723856018E-2</v>
      </c>
      <c r="N208" s="21">
        <v>4.0556132697241197E-2</v>
      </c>
      <c r="O208" s="16">
        <f t="shared" si="85"/>
        <v>8.9606905082842997E-2</v>
      </c>
      <c r="P208" s="21">
        <v>1.6064053105955801E-2</v>
      </c>
      <c r="Q208" s="16">
        <f t="shared" si="86"/>
        <v>0.10567095818879879</v>
      </c>
      <c r="R208" s="18">
        <f t="shared" si="74"/>
        <v>4.3120839505290096</v>
      </c>
      <c r="S208" s="18">
        <f t="shared" si="75"/>
        <v>3.5653148848402783</v>
      </c>
      <c r="T208" s="18">
        <f t="shared" si="76"/>
        <v>7.877398835369287</v>
      </c>
      <c r="U208" s="18">
        <f t="shared" si="77"/>
        <v>1.4122009136592282</v>
      </c>
      <c r="V208" s="18">
        <f t="shared" si="78"/>
        <v>9.2895997490285147</v>
      </c>
      <c r="X208" s="11">
        <f t="shared" si="79"/>
        <v>100</v>
      </c>
      <c r="Y208" s="11">
        <f t="shared" si="80"/>
        <v>9.2895997490285165</v>
      </c>
      <c r="AA208" s="7">
        <v>0</v>
      </c>
      <c r="AB208" s="25">
        <f t="shared" si="81"/>
        <v>0</v>
      </c>
      <c r="AC208" s="7">
        <v>0</v>
      </c>
      <c r="AD208" s="25">
        <f t="shared" si="82"/>
        <v>0</v>
      </c>
      <c r="AE208" s="7">
        <v>0</v>
      </c>
      <c r="AF208" s="25">
        <f t="shared" si="83"/>
        <v>0</v>
      </c>
      <c r="AH208" s="7">
        <v>0</v>
      </c>
      <c r="AI208" s="25">
        <f t="shared" si="84"/>
        <v>0</v>
      </c>
    </row>
    <row r="209" spans="1:35" ht="14.4" x14ac:dyDescent="0.3">
      <c r="A209" t="s">
        <v>278</v>
      </c>
      <c r="B209" t="s">
        <v>713</v>
      </c>
      <c r="C209" s="7" t="s">
        <v>941</v>
      </c>
      <c r="D209" s="20">
        <v>3.4098058747736899</v>
      </c>
      <c r="E209" s="24">
        <v>0</v>
      </c>
      <c r="F209" s="24">
        <v>0</v>
      </c>
      <c r="G209" s="24">
        <v>0</v>
      </c>
      <c r="H209" s="16">
        <f t="shared" si="69"/>
        <v>3.4098058747736899</v>
      </c>
      <c r="I209" s="18">
        <f t="shared" si="70"/>
        <v>0</v>
      </c>
      <c r="J209" s="18">
        <f t="shared" si="71"/>
        <v>0</v>
      </c>
      <c r="K209" s="18">
        <f t="shared" si="72"/>
        <v>0</v>
      </c>
      <c r="L209" s="18">
        <f t="shared" si="73"/>
        <v>100</v>
      </c>
      <c r="M209">
        <v>0.5362508681068</v>
      </c>
      <c r="N209" s="21">
        <v>0.13567543314865699</v>
      </c>
      <c r="O209" s="16">
        <f t="shared" si="85"/>
        <v>0.67192630125545705</v>
      </c>
      <c r="P209" s="21">
        <v>0.26680188481439299</v>
      </c>
      <c r="Q209" s="16">
        <f t="shared" si="86"/>
        <v>0.93872818606984998</v>
      </c>
      <c r="R209" s="18">
        <f t="shared" si="74"/>
        <v>15.726727203858523</v>
      </c>
      <c r="S209" s="18">
        <f t="shared" si="75"/>
        <v>3.9789782213822309</v>
      </c>
      <c r="T209" s="18">
        <f t="shared" si="76"/>
        <v>19.705705425240758</v>
      </c>
      <c r="U209" s="18">
        <f t="shared" si="77"/>
        <v>7.8245476315305114</v>
      </c>
      <c r="V209" s="18">
        <f t="shared" si="78"/>
        <v>27.530253056771265</v>
      </c>
      <c r="X209" s="11">
        <f t="shared" si="79"/>
        <v>100</v>
      </c>
      <c r="Y209" s="11">
        <f t="shared" si="80"/>
        <v>27.530253056771265</v>
      </c>
      <c r="AA209" s="7">
        <v>0</v>
      </c>
      <c r="AB209" s="25">
        <f t="shared" si="81"/>
        <v>0</v>
      </c>
      <c r="AC209" s="7">
        <v>0</v>
      </c>
      <c r="AD209" s="25">
        <f t="shared" si="82"/>
        <v>0</v>
      </c>
      <c r="AE209" s="7">
        <v>0</v>
      </c>
      <c r="AF209" s="25">
        <f t="shared" si="83"/>
        <v>0</v>
      </c>
      <c r="AH209" s="7">
        <v>0</v>
      </c>
      <c r="AI209" s="25">
        <f t="shared" si="84"/>
        <v>0</v>
      </c>
    </row>
    <row r="210" spans="1:35" ht="14.4" x14ac:dyDescent="0.3">
      <c r="A210" t="s">
        <v>279</v>
      </c>
      <c r="B210" t="s">
        <v>714</v>
      </c>
      <c r="C210" s="7" t="s">
        <v>941</v>
      </c>
      <c r="D210" s="20">
        <v>6.1111313752892302</v>
      </c>
      <c r="E210" s="24">
        <v>0</v>
      </c>
      <c r="F210" s="24">
        <v>0</v>
      </c>
      <c r="G210" s="24">
        <v>0</v>
      </c>
      <c r="H210" s="16">
        <f t="shared" si="69"/>
        <v>6.1111313752892302</v>
      </c>
      <c r="I210" s="18">
        <f t="shared" si="70"/>
        <v>0</v>
      </c>
      <c r="J210" s="18">
        <f t="shared" si="71"/>
        <v>0</v>
      </c>
      <c r="K210" s="18">
        <f t="shared" si="72"/>
        <v>0</v>
      </c>
      <c r="L210" s="18">
        <f t="shared" si="73"/>
        <v>100</v>
      </c>
      <c r="M210">
        <v>0.86068855567020996</v>
      </c>
      <c r="N210" s="21">
        <v>0.122425920227552</v>
      </c>
      <c r="O210" s="16">
        <f t="shared" si="85"/>
        <v>0.98311447589776191</v>
      </c>
      <c r="P210" s="21">
        <v>0.21660930176193399</v>
      </c>
      <c r="Q210" s="16">
        <f t="shared" si="86"/>
        <v>1.1997237776596958</v>
      </c>
      <c r="R210" s="18">
        <f t="shared" si="74"/>
        <v>14.083947845573439</v>
      </c>
      <c r="S210" s="18">
        <f t="shared" si="75"/>
        <v>2.0033265971435243</v>
      </c>
      <c r="T210" s="18">
        <f t="shared" si="76"/>
        <v>16.087274442716961</v>
      </c>
      <c r="U210" s="18">
        <f t="shared" si="77"/>
        <v>3.5445040935923622</v>
      </c>
      <c r="V210" s="18">
        <f t="shared" si="78"/>
        <v>19.631778536309323</v>
      </c>
      <c r="X210" s="11">
        <f t="shared" si="79"/>
        <v>100</v>
      </c>
      <c r="Y210" s="11">
        <f t="shared" si="80"/>
        <v>19.631778536309326</v>
      </c>
      <c r="AA210" s="7">
        <v>0</v>
      </c>
      <c r="AB210" s="25">
        <f t="shared" si="81"/>
        <v>0</v>
      </c>
      <c r="AC210" s="7">
        <v>0</v>
      </c>
      <c r="AD210" s="25">
        <f t="shared" si="82"/>
        <v>0</v>
      </c>
      <c r="AE210" s="7">
        <v>0</v>
      </c>
      <c r="AF210" s="25">
        <f t="shared" si="83"/>
        <v>0</v>
      </c>
      <c r="AH210" s="7">
        <v>0</v>
      </c>
      <c r="AI210" s="25">
        <f t="shared" si="84"/>
        <v>0</v>
      </c>
    </row>
    <row r="211" spans="1:35" ht="14.4" x14ac:dyDescent="0.3">
      <c r="A211" t="s">
        <v>280</v>
      </c>
      <c r="B211" t="s">
        <v>715</v>
      </c>
      <c r="C211" s="7" t="s">
        <v>941</v>
      </c>
      <c r="D211" s="20">
        <v>7.3379005068447398E-2</v>
      </c>
      <c r="E211" s="24">
        <v>0</v>
      </c>
      <c r="F211" s="24">
        <v>0</v>
      </c>
      <c r="G211" s="24">
        <v>0</v>
      </c>
      <c r="H211" s="16">
        <f t="shared" si="69"/>
        <v>7.3379005068447398E-2</v>
      </c>
      <c r="I211" s="18">
        <f t="shared" si="70"/>
        <v>0</v>
      </c>
      <c r="J211" s="18">
        <f t="shared" si="71"/>
        <v>0</v>
      </c>
      <c r="K211" s="18">
        <f t="shared" si="72"/>
        <v>0</v>
      </c>
      <c r="L211" s="18">
        <f t="shared" si="73"/>
        <v>100</v>
      </c>
      <c r="M211">
        <v>0</v>
      </c>
      <c r="N211" s="21">
        <v>0</v>
      </c>
      <c r="O211" s="16">
        <f t="shared" si="85"/>
        <v>0</v>
      </c>
      <c r="P211" s="21">
        <v>5.37833100400894E-3</v>
      </c>
      <c r="Q211" s="16">
        <f t="shared" si="86"/>
        <v>5.37833100400894E-3</v>
      </c>
      <c r="R211" s="18">
        <f t="shared" si="74"/>
        <v>0</v>
      </c>
      <c r="S211" s="18">
        <f t="shared" si="75"/>
        <v>0</v>
      </c>
      <c r="T211" s="18">
        <f t="shared" si="76"/>
        <v>0</v>
      </c>
      <c r="U211" s="18">
        <f t="shared" si="77"/>
        <v>7.3295229323320372</v>
      </c>
      <c r="V211" s="18">
        <f t="shared" si="78"/>
        <v>7.3295229323320372</v>
      </c>
      <c r="X211" s="11">
        <f t="shared" si="79"/>
        <v>100</v>
      </c>
      <c r="Y211" s="11">
        <f t="shared" si="80"/>
        <v>7.3295229323320372</v>
      </c>
      <c r="AA211" s="7">
        <v>0</v>
      </c>
      <c r="AB211" s="25">
        <f t="shared" si="81"/>
        <v>0</v>
      </c>
      <c r="AC211" s="7">
        <v>0</v>
      </c>
      <c r="AD211" s="25">
        <f t="shared" si="82"/>
        <v>0</v>
      </c>
      <c r="AE211" s="7">
        <v>0</v>
      </c>
      <c r="AF211" s="25">
        <f t="shared" si="83"/>
        <v>0</v>
      </c>
      <c r="AH211" s="7">
        <v>0</v>
      </c>
      <c r="AI211" s="25">
        <f t="shared" si="84"/>
        <v>0</v>
      </c>
    </row>
    <row r="212" spans="1:35" ht="14.4" x14ac:dyDescent="0.3">
      <c r="A212" t="s">
        <v>281</v>
      </c>
      <c r="B212" t="s">
        <v>716</v>
      </c>
      <c r="C212" s="7" t="s">
        <v>941</v>
      </c>
      <c r="D212" s="20">
        <v>0.34362979954526601</v>
      </c>
      <c r="E212" s="24">
        <v>0</v>
      </c>
      <c r="F212" s="24">
        <v>0</v>
      </c>
      <c r="G212" s="24">
        <v>0</v>
      </c>
      <c r="H212" s="16">
        <f t="shared" si="69"/>
        <v>0.34362979954526601</v>
      </c>
      <c r="I212" s="18">
        <f t="shared" si="70"/>
        <v>0</v>
      </c>
      <c r="J212" s="18">
        <f t="shared" si="71"/>
        <v>0</v>
      </c>
      <c r="K212" s="18">
        <f t="shared" si="72"/>
        <v>0</v>
      </c>
      <c r="L212" s="18">
        <f t="shared" si="73"/>
        <v>100</v>
      </c>
      <c r="M212">
        <v>4.4004131990321098E-2</v>
      </c>
      <c r="N212" s="21">
        <v>1.95259737992142E-2</v>
      </c>
      <c r="O212" s="16">
        <f t="shared" si="85"/>
        <v>6.3530105789535302E-2</v>
      </c>
      <c r="P212" s="21">
        <v>5.8344204385048899E-2</v>
      </c>
      <c r="Q212" s="16">
        <f t="shared" si="86"/>
        <v>0.12187431017458419</v>
      </c>
      <c r="R212" s="18">
        <f t="shared" si="74"/>
        <v>12.80567984748496</v>
      </c>
      <c r="S212" s="18">
        <f t="shared" si="75"/>
        <v>5.6822702294892391</v>
      </c>
      <c r="T212" s="18">
        <f t="shared" si="76"/>
        <v>18.487950076974201</v>
      </c>
      <c r="U212" s="18">
        <f t="shared" si="77"/>
        <v>16.978796502008052</v>
      </c>
      <c r="V212" s="18">
        <f t="shared" si="78"/>
        <v>35.466746578982253</v>
      </c>
      <c r="X212" s="11">
        <f t="shared" si="79"/>
        <v>100</v>
      </c>
      <c r="Y212" s="11">
        <f t="shared" si="80"/>
        <v>35.466746578982253</v>
      </c>
      <c r="AA212" s="7">
        <v>0</v>
      </c>
      <c r="AB212" s="25">
        <f t="shared" si="81"/>
        <v>0</v>
      </c>
      <c r="AC212" s="7">
        <v>0</v>
      </c>
      <c r="AD212" s="25">
        <f t="shared" si="82"/>
        <v>0</v>
      </c>
      <c r="AE212" s="7">
        <v>0</v>
      </c>
      <c r="AF212" s="25">
        <f t="shared" si="83"/>
        <v>0</v>
      </c>
      <c r="AH212" s="7">
        <v>0</v>
      </c>
      <c r="AI212" s="25">
        <f t="shared" si="84"/>
        <v>0</v>
      </c>
    </row>
    <row r="213" spans="1:35" ht="14.4" x14ac:dyDescent="0.3">
      <c r="A213" t="s">
        <v>282</v>
      </c>
      <c r="B213" t="s">
        <v>717</v>
      </c>
      <c r="C213" s="7" t="s">
        <v>944</v>
      </c>
      <c r="D213" s="20">
        <v>0.94219747395746201</v>
      </c>
      <c r="E213" s="24">
        <v>0.54857803436915897</v>
      </c>
      <c r="F213" s="24">
        <v>6.08792685601394E-2</v>
      </c>
      <c r="G213" s="24">
        <v>5.9160251295179399E-2</v>
      </c>
      <c r="H213" s="16">
        <f t="shared" si="69"/>
        <v>0.27357991973298423</v>
      </c>
      <c r="I213" s="18">
        <f t="shared" si="70"/>
        <v>58.22325462888324</v>
      </c>
      <c r="J213" s="18">
        <f t="shared" si="71"/>
        <v>6.4614128399677657</v>
      </c>
      <c r="K213" s="18">
        <f t="shared" si="72"/>
        <v>6.2789651777234914</v>
      </c>
      <c r="L213" s="18">
        <f t="shared" si="73"/>
        <v>29.036367353425501</v>
      </c>
      <c r="M213">
        <v>0.79680154339171405</v>
      </c>
      <c r="N213" s="21">
        <v>1.01491171398753E-2</v>
      </c>
      <c r="O213" s="16">
        <f t="shared" si="85"/>
        <v>0.80695066053158937</v>
      </c>
      <c r="P213" s="21">
        <v>1.13089977475211E-2</v>
      </c>
      <c r="Q213" s="16">
        <f t="shared" si="86"/>
        <v>0.81825965827911051</v>
      </c>
      <c r="R213" s="18">
        <f t="shared" si="74"/>
        <v>84.56842280047205</v>
      </c>
      <c r="S213" s="18">
        <f t="shared" si="75"/>
        <v>1.0771751591783092</v>
      </c>
      <c r="T213" s="18">
        <f t="shared" si="76"/>
        <v>85.64559795965036</v>
      </c>
      <c r="U213" s="18">
        <f t="shared" si="77"/>
        <v>1.2002789287919142</v>
      </c>
      <c r="V213" s="18">
        <f t="shared" si="78"/>
        <v>86.845876888442291</v>
      </c>
      <c r="X213" s="11">
        <f t="shared" si="79"/>
        <v>100</v>
      </c>
      <c r="Y213" s="11">
        <f t="shared" si="80"/>
        <v>86.845876888442277</v>
      </c>
      <c r="AA213" s="7">
        <v>6.08792685601394E-2</v>
      </c>
      <c r="AB213" s="25">
        <f t="shared" si="81"/>
        <v>6.4614128399677657</v>
      </c>
      <c r="AC213" s="7">
        <v>2.5193953438170099E-2</v>
      </c>
      <c r="AD213" s="25">
        <f t="shared" si="82"/>
        <v>2.6739568014706379</v>
      </c>
      <c r="AE213" s="7">
        <v>4.1465704278061399E-2</v>
      </c>
      <c r="AF213" s="25">
        <f t="shared" si="83"/>
        <v>4.4009568507857706</v>
      </c>
      <c r="AH213" s="7">
        <v>0.94219747395746201</v>
      </c>
      <c r="AI213" s="25">
        <f t="shared" si="84"/>
        <v>100</v>
      </c>
    </row>
    <row r="214" spans="1:35" ht="14.4" x14ac:dyDescent="0.3">
      <c r="A214" t="s">
        <v>283</v>
      </c>
      <c r="B214" t="s">
        <v>718</v>
      </c>
      <c r="C214" s="7" t="s">
        <v>941</v>
      </c>
      <c r="D214" s="20">
        <v>1.1315972589294201</v>
      </c>
      <c r="E214" s="24">
        <v>0</v>
      </c>
      <c r="F214" s="24">
        <v>0</v>
      </c>
      <c r="G214" s="24">
        <v>0</v>
      </c>
      <c r="H214" s="16">
        <f t="shared" si="69"/>
        <v>1.1315972589294201</v>
      </c>
      <c r="I214" s="18">
        <f t="shared" si="70"/>
        <v>0</v>
      </c>
      <c r="J214" s="18">
        <f t="shared" si="71"/>
        <v>0</v>
      </c>
      <c r="K214" s="18">
        <f t="shared" si="72"/>
        <v>0</v>
      </c>
      <c r="L214" s="18">
        <f t="shared" si="73"/>
        <v>100</v>
      </c>
      <c r="M214">
        <v>0</v>
      </c>
      <c r="N214" s="21">
        <v>5.6874682113630097E-6</v>
      </c>
      <c r="O214" s="16">
        <f t="shared" si="85"/>
        <v>5.6874682113630097E-6</v>
      </c>
      <c r="P214" s="21">
        <v>1.9417610871896599E-4</v>
      </c>
      <c r="Q214" s="16">
        <f t="shared" si="86"/>
        <v>1.99863576930329E-4</v>
      </c>
      <c r="R214" s="18">
        <f t="shared" si="74"/>
        <v>0</v>
      </c>
      <c r="S214" s="18">
        <f t="shared" si="75"/>
        <v>5.0260533652615963E-4</v>
      </c>
      <c r="T214" s="18">
        <f t="shared" si="76"/>
        <v>5.0260533652615963E-4</v>
      </c>
      <c r="U214" s="18">
        <f t="shared" si="77"/>
        <v>1.7159471462724455E-2</v>
      </c>
      <c r="V214" s="18">
        <f t="shared" si="78"/>
        <v>1.7662076799250612E-2</v>
      </c>
      <c r="X214" s="11">
        <f t="shared" si="79"/>
        <v>100</v>
      </c>
      <c r="Y214" s="11">
        <f t="shared" si="80"/>
        <v>1.7662076799250616E-2</v>
      </c>
      <c r="AA214" s="7">
        <v>0</v>
      </c>
      <c r="AB214" s="25">
        <f t="shared" si="81"/>
        <v>0</v>
      </c>
      <c r="AC214" s="7">
        <v>0</v>
      </c>
      <c r="AD214" s="25">
        <f t="shared" si="82"/>
        <v>0</v>
      </c>
      <c r="AE214" s="7">
        <v>1.9154124147462399E-7</v>
      </c>
      <c r="AF214" s="25">
        <f t="shared" si="83"/>
        <v>1.6926626497472878E-5</v>
      </c>
      <c r="AH214" s="7">
        <v>1.2186338625499E-3</v>
      </c>
      <c r="AI214" s="25">
        <f t="shared" si="84"/>
        <v>0.10769148236562745</v>
      </c>
    </row>
    <row r="215" spans="1:35" ht="14.4" x14ac:dyDescent="0.3">
      <c r="A215" t="s">
        <v>284</v>
      </c>
      <c r="B215" t="s">
        <v>719</v>
      </c>
      <c r="C215" s="7" t="s">
        <v>944</v>
      </c>
      <c r="D215" s="20">
        <v>17.469601269250699</v>
      </c>
      <c r="E215" s="24">
        <v>0</v>
      </c>
      <c r="F215" s="24">
        <v>0</v>
      </c>
      <c r="G215" s="24">
        <v>0</v>
      </c>
      <c r="H215" s="16">
        <f t="shared" si="69"/>
        <v>17.469601269250699</v>
      </c>
      <c r="I215" s="18">
        <f t="shared" si="70"/>
        <v>0</v>
      </c>
      <c r="J215" s="18">
        <f t="shared" si="71"/>
        <v>0</v>
      </c>
      <c r="K215" s="18">
        <f t="shared" si="72"/>
        <v>0</v>
      </c>
      <c r="L215" s="18">
        <f t="shared" si="73"/>
        <v>100</v>
      </c>
      <c r="M215">
        <v>0.47542100132793502</v>
      </c>
      <c r="N215" s="21">
        <v>0.28877036993701999</v>
      </c>
      <c r="O215" s="16">
        <f t="shared" si="85"/>
        <v>0.76419137126495507</v>
      </c>
      <c r="P215" s="21">
        <v>1.1766588740167501</v>
      </c>
      <c r="Q215" s="16">
        <f t="shared" si="86"/>
        <v>1.9408502452817051</v>
      </c>
      <c r="R215" s="18">
        <f t="shared" si="74"/>
        <v>2.7214187318903051</v>
      </c>
      <c r="S215" s="18">
        <f t="shared" si="75"/>
        <v>1.6529877556238342</v>
      </c>
      <c r="T215" s="18">
        <f t="shared" si="76"/>
        <v>4.3744064875141397</v>
      </c>
      <c r="U215" s="18">
        <f t="shared" si="77"/>
        <v>6.7354649707309493</v>
      </c>
      <c r="V215" s="18">
        <f t="shared" si="78"/>
        <v>11.109871458245088</v>
      </c>
      <c r="X215" s="11">
        <f t="shared" si="79"/>
        <v>100</v>
      </c>
      <c r="Y215" s="11">
        <f t="shared" si="80"/>
        <v>11.109871458245088</v>
      </c>
      <c r="AA215" s="7">
        <v>0</v>
      </c>
      <c r="AB215" s="25">
        <f t="shared" si="81"/>
        <v>0</v>
      </c>
      <c r="AC215" s="7">
        <v>0</v>
      </c>
      <c r="AD215" s="25">
        <f t="shared" si="82"/>
        <v>0</v>
      </c>
      <c r="AE215" s="7">
        <v>0</v>
      </c>
      <c r="AF215" s="25">
        <f t="shared" si="83"/>
        <v>0</v>
      </c>
      <c r="AH215" s="7">
        <v>0</v>
      </c>
      <c r="AI215" s="25">
        <f t="shared" si="84"/>
        <v>0</v>
      </c>
    </row>
    <row r="216" spans="1:35" ht="14.4" x14ac:dyDescent="0.3">
      <c r="A216" t="s">
        <v>285</v>
      </c>
      <c r="B216" t="s">
        <v>720</v>
      </c>
      <c r="C216" s="7" t="s">
        <v>941</v>
      </c>
      <c r="D216" s="20">
        <v>0.99811910491181499</v>
      </c>
      <c r="E216" s="24">
        <v>0</v>
      </c>
      <c r="F216" s="24">
        <v>0</v>
      </c>
      <c r="G216" s="24">
        <v>0</v>
      </c>
      <c r="H216" s="16">
        <f t="shared" si="69"/>
        <v>0.99811910491181499</v>
      </c>
      <c r="I216" s="18">
        <f t="shared" si="70"/>
        <v>0</v>
      </c>
      <c r="J216" s="18">
        <f t="shared" si="71"/>
        <v>0</v>
      </c>
      <c r="K216" s="18">
        <f t="shared" si="72"/>
        <v>0</v>
      </c>
      <c r="L216" s="18">
        <f t="shared" si="73"/>
        <v>100</v>
      </c>
      <c r="M216">
        <v>5.6428718692075899E-2</v>
      </c>
      <c r="N216" s="21">
        <v>4.6144342573045199E-2</v>
      </c>
      <c r="O216" s="16">
        <f t="shared" si="85"/>
        <v>0.1025730612651211</v>
      </c>
      <c r="P216" s="21">
        <v>5.3582885278484899E-2</v>
      </c>
      <c r="Q216" s="16">
        <f t="shared" si="86"/>
        <v>0.15615594654360598</v>
      </c>
      <c r="R216" s="18">
        <f t="shared" si="74"/>
        <v>5.6535055199711302</v>
      </c>
      <c r="S216" s="18">
        <f t="shared" si="75"/>
        <v>4.6231298795870766</v>
      </c>
      <c r="T216" s="18">
        <f t="shared" si="76"/>
        <v>10.276635399558206</v>
      </c>
      <c r="U216" s="18">
        <f t="shared" si="77"/>
        <v>5.3683858985164905</v>
      </c>
      <c r="V216" s="18">
        <f t="shared" si="78"/>
        <v>15.645021298074695</v>
      </c>
      <c r="X216" s="11">
        <f t="shared" si="79"/>
        <v>100</v>
      </c>
      <c r="Y216" s="11">
        <f t="shared" si="80"/>
        <v>15.645021298074695</v>
      </c>
      <c r="AA216" s="7">
        <v>0</v>
      </c>
      <c r="AB216" s="25">
        <f t="shared" si="81"/>
        <v>0</v>
      </c>
      <c r="AC216" s="7">
        <v>0</v>
      </c>
      <c r="AD216" s="25">
        <f t="shared" si="82"/>
        <v>0</v>
      </c>
      <c r="AE216" s="7">
        <v>0</v>
      </c>
      <c r="AF216" s="25">
        <f t="shared" si="83"/>
        <v>0</v>
      </c>
      <c r="AH216" s="7">
        <v>0</v>
      </c>
      <c r="AI216" s="25">
        <f t="shared" si="84"/>
        <v>0</v>
      </c>
    </row>
    <row r="217" spans="1:35" ht="14.4" x14ac:dyDescent="0.3">
      <c r="A217" t="s">
        <v>286</v>
      </c>
      <c r="B217" t="s">
        <v>721</v>
      </c>
      <c r="C217" s="7" t="s">
        <v>941</v>
      </c>
      <c r="D217" s="20">
        <v>2.4947649211196898</v>
      </c>
      <c r="E217" s="24">
        <v>0</v>
      </c>
      <c r="F217" s="24">
        <v>0</v>
      </c>
      <c r="G217" s="24">
        <v>0</v>
      </c>
      <c r="H217" s="16">
        <f t="shared" si="69"/>
        <v>2.4947649211196898</v>
      </c>
      <c r="I217" s="18">
        <f t="shared" si="70"/>
        <v>0</v>
      </c>
      <c r="J217" s="18">
        <f t="shared" si="71"/>
        <v>0</v>
      </c>
      <c r="K217" s="18">
        <f t="shared" si="72"/>
        <v>0</v>
      </c>
      <c r="L217" s="18">
        <f t="shared" si="73"/>
        <v>100</v>
      </c>
      <c r="M217">
        <v>0</v>
      </c>
      <c r="N217" s="21">
        <v>1.32044640579755E-2</v>
      </c>
      <c r="O217" s="16">
        <f t="shared" si="85"/>
        <v>1.32044640579755E-2</v>
      </c>
      <c r="P217" s="21">
        <v>3.1282782807215699E-2</v>
      </c>
      <c r="Q217" s="16">
        <f t="shared" si="86"/>
        <v>4.4487246865191198E-2</v>
      </c>
      <c r="R217" s="18">
        <f t="shared" si="74"/>
        <v>0</v>
      </c>
      <c r="S217" s="18">
        <f t="shared" si="75"/>
        <v>0.52928690579989113</v>
      </c>
      <c r="T217" s="18">
        <f t="shared" si="76"/>
        <v>0.52928690579989113</v>
      </c>
      <c r="U217" s="18">
        <f t="shared" si="77"/>
        <v>1.2539370961323077</v>
      </c>
      <c r="V217" s="18">
        <f t="shared" si="78"/>
        <v>1.7832240019321988</v>
      </c>
      <c r="X217" s="11">
        <f t="shared" si="79"/>
        <v>100</v>
      </c>
      <c r="Y217" s="11">
        <f t="shared" si="80"/>
        <v>1.783224001932199</v>
      </c>
      <c r="AA217" s="7">
        <v>0</v>
      </c>
      <c r="AB217" s="25">
        <f t="shared" si="81"/>
        <v>0</v>
      </c>
      <c r="AC217" s="7">
        <v>0</v>
      </c>
      <c r="AD217" s="25">
        <f t="shared" si="82"/>
        <v>0</v>
      </c>
      <c r="AE217" s="7">
        <v>0</v>
      </c>
      <c r="AF217" s="25">
        <f t="shared" si="83"/>
        <v>0</v>
      </c>
      <c r="AH217" s="7">
        <v>0.130879296558327</v>
      </c>
      <c r="AI217" s="25">
        <f t="shared" si="84"/>
        <v>5.2461574816270184</v>
      </c>
    </row>
    <row r="218" spans="1:35" ht="14.4" x14ac:dyDescent="0.3">
      <c r="A218" t="s">
        <v>287</v>
      </c>
      <c r="B218" t="s">
        <v>722</v>
      </c>
      <c r="C218" s="7" t="s">
        <v>943</v>
      </c>
      <c r="D218" s="20">
        <v>1.2113200654226799</v>
      </c>
      <c r="E218" s="24">
        <v>0</v>
      </c>
      <c r="F218" s="24">
        <v>0</v>
      </c>
      <c r="G218" s="24">
        <v>0</v>
      </c>
      <c r="H218" s="16">
        <f t="shared" si="69"/>
        <v>1.2113200654226799</v>
      </c>
      <c r="I218" s="18">
        <f t="shared" si="70"/>
        <v>0</v>
      </c>
      <c r="J218" s="18">
        <f t="shared" si="71"/>
        <v>0</v>
      </c>
      <c r="K218" s="18">
        <f t="shared" si="72"/>
        <v>0</v>
      </c>
      <c r="L218" s="18">
        <f t="shared" si="73"/>
        <v>100</v>
      </c>
      <c r="M218">
        <v>2.3498837821506802E-2</v>
      </c>
      <c r="N218" s="21">
        <v>2.6651794644825702E-3</v>
      </c>
      <c r="O218" s="16">
        <f t="shared" si="85"/>
        <v>2.6164017285989372E-2</v>
      </c>
      <c r="P218" s="21">
        <v>4.2322647962622501E-2</v>
      </c>
      <c r="Q218" s="16">
        <f t="shared" si="86"/>
        <v>6.8486665248611869E-2</v>
      </c>
      <c r="R218" s="18">
        <f t="shared" si="74"/>
        <v>1.9399363134719545</v>
      </c>
      <c r="S218" s="18">
        <f t="shared" si="75"/>
        <v>0.22002272896821687</v>
      </c>
      <c r="T218" s="18">
        <f t="shared" si="76"/>
        <v>2.1599590424401716</v>
      </c>
      <c r="U218" s="18">
        <f t="shared" si="77"/>
        <v>3.4939277545818879</v>
      </c>
      <c r="V218" s="18">
        <f t="shared" si="78"/>
        <v>5.653886797022059</v>
      </c>
      <c r="X218" s="11">
        <f t="shared" si="79"/>
        <v>100</v>
      </c>
      <c r="Y218" s="11">
        <f t="shared" si="80"/>
        <v>5.653886797022059</v>
      </c>
      <c r="AA218" s="7">
        <v>0</v>
      </c>
      <c r="AB218" s="25">
        <f t="shared" si="81"/>
        <v>0</v>
      </c>
      <c r="AC218" s="7">
        <v>0</v>
      </c>
      <c r="AD218" s="25">
        <f t="shared" si="82"/>
        <v>0</v>
      </c>
      <c r="AE218" s="7">
        <v>0</v>
      </c>
      <c r="AF218" s="25">
        <f t="shared" si="83"/>
        <v>0</v>
      </c>
      <c r="AH218" s="7">
        <v>0</v>
      </c>
      <c r="AI218" s="25">
        <f t="shared" si="84"/>
        <v>0</v>
      </c>
    </row>
    <row r="219" spans="1:35" ht="14.4" x14ac:dyDescent="0.3">
      <c r="A219" t="s">
        <v>288</v>
      </c>
      <c r="B219" t="s">
        <v>723</v>
      </c>
      <c r="C219" s="7" t="s">
        <v>941</v>
      </c>
      <c r="D219" s="20">
        <v>3.74714141890033</v>
      </c>
      <c r="E219" s="24">
        <v>0.380562746296913</v>
      </c>
      <c r="F219" s="24">
        <v>3.2015911663812499E-2</v>
      </c>
      <c r="G219" s="24">
        <v>0.44807847819797098</v>
      </c>
      <c r="H219" s="16">
        <f t="shared" si="69"/>
        <v>2.8864842827416339</v>
      </c>
      <c r="I219" s="18">
        <f t="shared" si="70"/>
        <v>10.156081763484561</v>
      </c>
      <c r="J219" s="18">
        <f t="shared" si="71"/>
        <v>0.85440895030879771</v>
      </c>
      <c r="K219" s="18">
        <f t="shared" si="72"/>
        <v>11.9578747665592</v>
      </c>
      <c r="L219" s="18">
        <f t="shared" si="73"/>
        <v>77.031634519647454</v>
      </c>
      <c r="M219">
        <v>8.1504166732147998E-2</v>
      </c>
      <c r="N219" s="21">
        <v>6.1758530559249597E-2</v>
      </c>
      <c r="O219" s="16">
        <f t="shared" si="85"/>
        <v>0.14326269729139759</v>
      </c>
      <c r="P219" s="21">
        <v>9.8128963060623201E-2</v>
      </c>
      <c r="Q219" s="16">
        <f t="shared" si="86"/>
        <v>0.24139166035202081</v>
      </c>
      <c r="R219" s="18">
        <f t="shared" si="74"/>
        <v>2.1751025013640115</v>
      </c>
      <c r="S219" s="18">
        <f t="shared" si="75"/>
        <v>1.6481505140890522</v>
      </c>
      <c r="T219" s="18">
        <f t="shared" si="76"/>
        <v>3.823253015453064</v>
      </c>
      <c r="U219" s="18">
        <f t="shared" si="77"/>
        <v>2.6187686049335448</v>
      </c>
      <c r="V219" s="18">
        <f t="shared" si="78"/>
        <v>6.4420216203866092</v>
      </c>
      <c r="X219" s="11">
        <f t="shared" si="79"/>
        <v>100.00000000000001</v>
      </c>
      <c r="Y219" s="11">
        <f t="shared" si="80"/>
        <v>6.4420216203866083</v>
      </c>
      <c r="AA219" s="7">
        <v>1.92095466923899E-2</v>
      </c>
      <c r="AB219" s="25">
        <f t="shared" si="81"/>
        <v>0.51264536202178634</v>
      </c>
      <c r="AC219" s="7">
        <v>0.36974439772071199</v>
      </c>
      <c r="AD219" s="25">
        <f t="shared" si="82"/>
        <v>9.8673723883423783</v>
      </c>
      <c r="AE219" s="7">
        <v>7.7407838462671394E-2</v>
      </c>
      <c r="AF219" s="25">
        <f t="shared" si="83"/>
        <v>2.0657837484390487</v>
      </c>
      <c r="AH219" s="7">
        <v>0</v>
      </c>
      <c r="AI219" s="25">
        <f t="shared" si="84"/>
        <v>0</v>
      </c>
    </row>
    <row r="220" spans="1:35" ht="14.4" x14ac:dyDescent="0.3">
      <c r="A220" t="s">
        <v>289</v>
      </c>
      <c r="B220" t="s">
        <v>724</v>
      </c>
      <c r="C220" s="7" t="s">
        <v>941</v>
      </c>
      <c r="D220" s="20">
        <v>0.66551028420512404</v>
      </c>
      <c r="E220" s="24">
        <v>0</v>
      </c>
      <c r="F220" s="24">
        <v>0</v>
      </c>
      <c r="G220" s="24">
        <v>0</v>
      </c>
      <c r="H220" s="16">
        <f t="shared" si="69"/>
        <v>0.66551028420512404</v>
      </c>
      <c r="I220" s="18">
        <f t="shared" si="70"/>
        <v>0</v>
      </c>
      <c r="J220" s="18">
        <f t="shared" si="71"/>
        <v>0</v>
      </c>
      <c r="K220" s="18">
        <f t="shared" si="72"/>
        <v>0</v>
      </c>
      <c r="L220" s="18">
        <f t="shared" si="73"/>
        <v>100</v>
      </c>
      <c r="M220">
        <v>1.4537309928439201E-2</v>
      </c>
      <c r="N220" s="21">
        <v>2.3245559086545999E-2</v>
      </c>
      <c r="O220" s="16">
        <f t="shared" si="85"/>
        <v>3.7782869014985197E-2</v>
      </c>
      <c r="P220" s="21">
        <v>7.4145795368947207E-2</v>
      </c>
      <c r="Q220" s="16">
        <f t="shared" si="86"/>
        <v>0.1119286643839324</v>
      </c>
      <c r="R220" s="18">
        <f t="shared" si="74"/>
        <v>2.1843854668305172</v>
      </c>
      <c r="S220" s="18">
        <f t="shared" si="75"/>
        <v>3.4928925424961932</v>
      </c>
      <c r="T220" s="18">
        <f t="shared" si="76"/>
        <v>5.6772780093267103</v>
      </c>
      <c r="U220" s="18">
        <f t="shared" si="77"/>
        <v>11.141194528271773</v>
      </c>
      <c r="V220" s="18">
        <f t="shared" si="78"/>
        <v>16.818472537598485</v>
      </c>
      <c r="X220" s="11">
        <f t="shared" si="79"/>
        <v>100</v>
      </c>
      <c r="Y220" s="11">
        <f t="shared" si="80"/>
        <v>16.818472537598485</v>
      </c>
      <c r="AA220" s="7">
        <v>0</v>
      </c>
      <c r="AB220" s="25">
        <f t="shared" si="81"/>
        <v>0</v>
      </c>
      <c r="AC220" s="7">
        <v>0</v>
      </c>
      <c r="AD220" s="25">
        <f t="shared" si="82"/>
        <v>0</v>
      </c>
      <c r="AE220" s="7">
        <v>0</v>
      </c>
      <c r="AF220" s="25">
        <f t="shared" si="83"/>
        <v>0</v>
      </c>
      <c r="AH220" s="7">
        <v>0</v>
      </c>
      <c r="AI220" s="25">
        <f t="shared" si="84"/>
        <v>0</v>
      </c>
    </row>
    <row r="221" spans="1:35" ht="14.4" x14ac:dyDescent="0.3">
      <c r="A221" t="s">
        <v>290</v>
      </c>
      <c r="B221" t="s">
        <v>725</v>
      </c>
      <c r="C221" s="7" t="s">
        <v>944</v>
      </c>
      <c r="D221" s="20">
        <v>3.2250963441615599</v>
      </c>
      <c r="E221" s="24">
        <v>0</v>
      </c>
      <c r="F221" s="24">
        <v>0</v>
      </c>
      <c r="G221" s="24">
        <v>3.0520396758900401</v>
      </c>
      <c r="H221" s="16">
        <f t="shared" si="69"/>
        <v>0.17305666827151978</v>
      </c>
      <c r="I221" s="18">
        <f t="shared" si="70"/>
        <v>0</v>
      </c>
      <c r="J221" s="18">
        <f t="shared" si="71"/>
        <v>0</v>
      </c>
      <c r="K221" s="18">
        <f t="shared" si="72"/>
        <v>94.634062061903762</v>
      </c>
      <c r="L221" s="18">
        <f t="shared" si="73"/>
        <v>5.3659379380962324</v>
      </c>
      <c r="M221">
        <v>0.60054336285061405</v>
      </c>
      <c r="N221" s="21">
        <v>1.5023103837898899</v>
      </c>
      <c r="O221" s="16">
        <f t="shared" si="85"/>
        <v>2.1028537466405037</v>
      </c>
      <c r="P221" s="21">
        <v>0.63248260309575</v>
      </c>
      <c r="Q221" s="16">
        <f t="shared" si="86"/>
        <v>2.7353363497362535</v>
      </c>
      <c r="R221" s="18">
        <f t="shared" si="74"/>
        <v>18.620943338259856</v>
      </c>
      <c r="S221" s="18">
        <f t="shared" si="75"/>
        <v>46.581876120059015</v>
      </c>
      <c r="T221" s="18">
        <f t="shared" si="76"/>
        <v>65.202819458318857</v>
      </c>
      <c r="U221" s="18">
        <f t="shared" si="77"/>
        <v>19.611277791460175</v>
      </c>
      <c r="V221" s="18">
        <f t="shared" si="78"/>
        <v>84.814097249779024</v>
      </c>
      <c r="X221" s="11">
        <f t="shared" si="79"/>
        <v>100</v>
      </c>
      <c r="Y221" s="11">
        <f t="shared" si="80"/>
        <v>84.814097249779053</v>
      </c>
      <c r="AA221" s="7">
        <v>0</v>
      </c>
      <c r="AB221" s="25">
        <f t="shared" si="81"/>
        <v>0</v>
      </c>
      <c r="AC221" s="7">
        <v>0</v>
      </c>
      <c r="AD221" s="25">
        <f t="shared" si="82"/>
        <v>0</v>
      </c>
      <c r="AE221" s="7">
        <v>4.2976596019434502E-4</v>
      </c>
      <c r="AF221" s="25">
        <f t="shared" si="83"/>
        <v>1.3325678191671908E-2</v>
      </c>
      <c r="AH221" s="7">
        <v>3.2197725165202602</v>
      </c>
      <c r="AI221" s="25">
        <f t="shared" si="84"/>
        <v>99.83492500461459</v>
      </c>
    </row>
    <row r="222" spans="1:35" ht="14.4" x14ac:dyDescent="0.3">
      <c r="A222" t="s">
        <v>291</v>
      </c>
      <c r="B222" t="s">
        <v>726</v>
      </c>
      <c r="C222" s="7" t="s">
        <v>941</v>
      </c>
      <c r="D222" s="20">
        <v>4.7500278540273397</v>
      </c>
      <c r="E222" s="24">
        <v>0</v>
      </c>
      <c r="F222" s="24">
        <v>0</v>
      </c>
      <c r="G222" s="24">
        <v>0</v>
      </c>
      <c r="H222" s="16">
        <f t="shared" si="69"/>
        <v>4.7500278540273397</v>
      </c>
      <c r="I222" s="18">
        <f t="shared" si="70"/>
        <v>0</v>
      </c>
      <c r="J222" s="18">
        <f t="shared" si="71"/>
        <v>0</v>
      </c>
      <c r="K222" s="18">
        <f t="shared" si="72"/>
        <v>0</v>
      </c>
      <c r="L222" s="18">
        <f t="shared" si="73"/>
        <v>100</v>
      </c>
      <c r="M222">
        <v>0.42527806286501801</v>
      </c>
      <c r="N222" s="21">
        <v>0.45805558338693497</v>
      </c>
      <c r="O222" s="16">
        <f t="shared" si="85"/>
        <v>0.88333364625195299</v>
      </c>
      <c r="P222" s="21">
        <v>0.73024402111662601</v>
      </c>
      <c r="Q222" s="16">
        <f t="shared" si="86"/>
        <v>1.6135776673685789</v>
      </c>
      <c r="R222" s="18">
        <f t="shared" si="74"/>
        <v>8.9531698746659654</v>
      </c>
      <c r="S222" s="18">
        <f t="shared" si="75"/>
        <v>9.6432188918338611</v>
      </c>
      <c r="T222" s="18">
        <f t="shared" si="76"/>
        <v>18.596388766499828</v>
      </c>
      <c r="U222" s="18">
        <f t="shared" si="77"/>
        <v>15.373468189191442</v>
      </c>
      <c r="V222" s="18">
        <f t="shared" si="78"/>
        <v>33.96985695569127</v>
      </c>
      <c r="X222" s="11">
        <f t="shared" si="79"/>
        <v>100</v>
      </c>
      <c r="Y222" s="11">
        <f t="shared" si="80"/>
        <v>33.96985695569127</v>
      </c>
      <c r="AA222" s="7">
        <v>0</v>
      </c>
      <c r="AB222" s="25">
        <f t="shared" si="81"/>
        <v>0</v>
      </c>
      <c r="AC222" s="7">
        <v>0</v>
      </c>
      <c r="AD222" s="25">
        <f t="shared" si="82"/>
        <v>0</v>
      </c>
      <c r="AE222" s="7">
        <v>0</v>
      </c>
      <c r="AF222" s="25">
        <f t="shared" si="83"/>
        <v>0</v>
      </c>
      <c r="AH222" s="7">
        <v>0</v>
      </c>
      <c r="AI222" s="25">
        <f t="shared" si="84"/>
        <v>0</v>
      </c>
    </row>
    <row r="223" spans="1:35" ht="14.4" x14ac:dyDescent="0.3">
      <c r="A223" t="s">
        <v>292</v>
      </c>
      <c r="B223" t="s">
        <v>727</v>
      </c>
      <c r="C223" s="7" t="s">
        <v>941</v>
      </c>
      <c r="D223" s="20">
        <v>3.54053751707999</v>
      </c>
      <c r="E223" s="24">
        <v>0</v>
      </c>
      <c r="F223" s="24">
        <v>0</v>
      </c>
      <c r="G223" s="24">
        <v>0</v>
      </c>
      <c r="H223" s="16">
        <f t="shared" si="69"/>
        <v>3.54053751707999</v>
      </c>
      <c r="I223" s="18">
        <f t="shared" si="70"/>
        <v>0</v>
      </c>
      <c r="J223" s="18">
        <f t="shared" si="71"/>
        <v>0</v>
      </c>
      <c r="K223" s="18">
        <f t="shared" si="72"/>
        <v>0</v>
      </c>
      <c r="L223" s="18">
        <f t="shared" si="73"/>
        <v>100</v>
      </c>
      <c r="M223">
        <v>0.12617405228978301</v>
      </c>
      <c r="N223" s="21">
        <v>6.1873418798128799E-2</v>
      </c>
      <c r="O223" s="16">
        <f t="shared" si="85"/>
        <v>0.18804747108791181</v>
      </c>
      <c r="P223" s="21">
        <v>0.13349990437950199</v>
      </c>
      <c r="Q223" s="16">
        <f t="shared" si="86"/>
        <v>0.3215473754674138</v>
      </c>
      <c r="R223" s="18">
        <f t="shared" si="74"/>
        <v>3.5636976498936623</v>
      </c>
      <c r="S223" s="18">
        <f t="shared" si="75"/>
        <v>1.7475713362630332</v>
      </c>
      <c r="T223" s="18">
        <f t="shared" si="76"/>
        <v>5.3112689861566951</v>
      </c>
      <c r="U223" s="18">
        <f t="shared" si="77"/>
        <v>3.7706112062217101</v>
      </c>
      <c r="V223" s="18">
        <f t="shared" si="78"/>
        <v>9.0818801923784047</v>
      </c>
      <c r="X223" s="11">
        <f t="shared" si="79"/>
        <v>100</v>
      </c>
      <c r="Y223" s="11">
        <f t="shared" si="80"/>
        <v>9.0818801923784065</v>
      </c>
      <c r="AA223" s="7">
        <v>0</v>
      </c>
      <c r="AB223" s="25">
        <f t="shared" si="81"/>
        <v>0</v>
      </c>
      <c r="AC223" s="7">
        <v>0</v>
      </c>
      <c r="AD223" s="25">
        <f t="shared" si="82"/>
        <v>0</v>
      </c>
      <c r="AE223" s="7">
        <v>0</v>
      </c>
      <c r="AF223" s="25">
        <f t="shared" si="83"/>
        <v>0</v>
      </c>
      <c r="AH223" s="7">
        <v>0</v>
      </c>
      <c r="AI223" s="25">
        <f t="shared" si="84"/>
        <v>0</v>
      </c>
    </row>
    <row r="224" spans="1:35" ht="14.4" x14ac:dyDescent="0.3">
      <c r="A224" t="s">
        <v>293</v>
      </c>
      <c r="B224" t="s">
        <v>728</v>
      </c>
      <c r="C224" s="7" t="s">
        <v>941</v>
      </c>
      <c r="D224" s="20">
        <v>2.4720122752005902</v>
      </c>
      <c r="E224" s="24">
        <v>0</v>
      </c>
      <c r="F224" s="24">
        <v>0</v>
      </c>
      <c r="G224" s="24">
        <v>0</v>
      </c>
      <c r="H224" s="16">
        <f t="shared" si="69"/>
        <v>2.4720122752005902</v>
      </c>
      <c r="I224" s="18">
        <f t="shared" si="70"/>
        <v>0</v>
      </c>
      <c r="J224" s="18">
        <f t="shared" si="71"/>
        <v>0</v>
      </c>
      <c r="K224" s="18">
        <f t="shared" si="72"/>
        <v>0</v>
      </c>
      <c r="L224" s="18">
        <f t="shared" si="73"/>
        <v>100</v>
      </c>
      <c r="M224">
        <v>4.6474961576041397E-2</v>
      </c>
      <c r="N224" s="21">
        <v>1.6320872015854901E-2</v>
      </c>
      <c r="O224" s="16">
        <f t="shared" si="85"/>
        <v>6.2795833591896305E-2</v>
      </c>
      <c r="P224" s="21">
        <v>1.3161894628886801E-2</v>
      </c>
      <c r="Q224" s="16">
        <f t="shared" si="86"/>
        <v>7.5957728220783102E-2</v>
      </c>
      <c r="R224" s="18">
        <f t="shared" si="74"/>
        <v>1.8800457442012586</v>
      </c>
      <c r="S224" s="18">
        <f t="shared" si="75"/>
        <v>0.66022617199708489</v>
      </c>
      <c r="T224" s="18">
        <f t="shared" si="76"/>
        <v>2.5402719161983436</v>
      </c>
      <c r="U224" s="18">
        <f t="shared" si="77"/>
        <v>0.532436459192695</v>
      </c>
      <c r="V224" s="18">
        <f t="shared" si="78"/>
        <v>3.0727083753910382</v>
      </c>
      <c r="X224" s="11">
        <f t="shared" si="79"/>
        <v>100</v>
      </c>
      <c r="Y224" s="11">
        <f t="shared" si="80"/>
        <v>3.0727083753910387</v>
      </c>
      <c r="AA224" s="7">
        <v>0</v>
      </c>
      <c r="AB224" s="25">
        <f t="shared" si="81"/>
        <v>0</v>
      </c>
      <c r="AC224" s="7">
        <v>0</v>
      </c>
      <c r="AD224" s="25">
        <f t="shared" si="82"/>
        <v>0</v>
      </c>
      <c r="AE224" s="7">
        <v>0</v>
      </c>
      <c r="AF224" s="25">
        <f t="shared" si="83"/>
        <v>0</v>
      </c>
      <c r="AH224" s="7">
        <v>0</v>
      </c>
      <c r="AI224" s="25">
        <f t="shared" si="84"/>
        <v>0</v>
      </c>
    </row>
    <row r="225" spans="1:35" ht="14.4" x14ac:dyDescent="0.3">
      <c r="A225" t="s">
        <v>294</v>
      </c>
      <c r="B225" t="s">
        <v>729</v>
      </c>
      <c r="C225" s="7" t="s">
        <v>941</v>
      </c>
      <c r="D225" s="20">
        <v>0.59185194332839397</v>
      </c>
      <c r="E225" s="24">
        <v>0</v>
      </c>
      <c r="F225" s="24">
        <v>0</v>
      </c>
      <c r="G225" s="24">
        <v>0</v>
      </c>
      <c r="H225" s="16">
        <f t="shared" si="69"/>
        <v>0.59185194332839397</v>
      </c>
      <c r="I225" s="18">
        <f t="shared" si="70"/>
        <v>0</v>
      </c>
      <c r="J225" s="18">
        <f t="shared" si="71"/>
        <v>0</v>
      </c>
      <c r="K225" s="18">
        <f t="shared" si="72"/>
        <v>0</v>
      </c>
      <c r="L225" s="18">
        <f t="shared" si="73"/>
        <v>100</v>
      </c>
      <c r="M225">
        <v>0</v>
      </c>
      <c r="N225" s="21">
        <v>2.6027050276752498E-6</v>
      </c>
      <c r="O225" s="16">
        <f t="shared" si="85"/>
        <v>2.6027050276752498E-6</v>
      </c>
      <c r="P225" s="21">
        <v>7.9505135710525796E-3</v>
      </c>
      <c r="Q225" s="16">
        <f t="shared" si="86"/>
        <v>7.9531162760802555E-3</v>
      </c>
      <c r="R225" s="18">
        <f t="shared" si="74"/>
        <v>0</v>
      </c>
      <c r="S225" s="18">
        <f t="shared" si="75"/>
        <v>4.3975610066234377E-4</v>
      </c>
      <c r="T225" s="18">
        <f t="shared" si="76"/>
        <v>4.3975610066234377E-4</v>
      </c>
      <c r="U225" s="18">
        <f t="shared" si="77"/>
        <v>1.3433281178974132</v>
      </c>
      <c r="V225" s="18">
        <f t="shared" si="78"/>
        <v>1.3437678739980756</v>
      </c>
      <c r="X225" s="11">
        <f t="shared" si="79"/>
        <v>100</v>
      </c>
      <c r="Y225" s="11">
        <f t="shared" si="80"/>
        <v>1.3437678739980756</v>
      </c>
      <c r="AA225" s="7">
        <v>0</v>
      </c>
      <c r="AB225" s="25">
        <f t="shared" si="81"/>
        <v>0</v>
      </c>
      <c r="AC225" s="7">
        <v>0</v>
      </c>
      <c r="AD225" s="25">
        <f t="shared" si="82"/>
        <v>0</v>
      </c>
      <c r="AE225" s="7">
        <v>0</v>
      </c>
      <c r="AF225" s="25">
        <f t="shared" si="83"/>
        <v>0</v>
      </c>
      <c r="AH225" s="7">
        <v>0</v>
      </c>
      <c r="AI225" s="25">
        <f t="shared" si="84"/>
        <v>0</v>
      </c>
    </row>
    <row r="226" spans="1:35" ht="14.4" x14ac:dyDescent="0.3">
      <c r="A226" t="s">
        <v>295</v>
      </c>
      <c r="B226" t="s">
        <v>730</v>
      </c>
      <c r="C226" s="7" t="s">
        <v>941</v>
      </c>
      <c r="D226" s="20">
        <v>1.0737296692910001</v>
      </c>
      <c r="E226" s="24">
        <v>0</v>
      </c>
      <c r="F226" s="24">
        <v>0</v>
      </c>
      <c r="G226" s="24">
        <v>0</v>
      </c>
      <c r="H226" s="16">
        <f t="shared" si="69"/>
        <v>1.0737296692910001</v>
      </c>
      <c r="I226" s="18">
        <f t="shared" si="70"/>
        <v>0</v>
      </c>
      <c r="J226" s="18">
        <f t="shared" si="71"/>
        <v>0</v>
      </c>
      <c r="K226" s="18">
        <f t="shared" si="72"/>
        <v>0</v>
      </c>
      <c r="L226" s="18">
        <f t="shared" si="73"/>
        <v>100</v>
      </c>
      <c r="M226">
        <v>2.5222220335778499E-2</v>
      </c>
      <c r="N226" s="21">
        <v>4.7753692754777099E-3</v>
      </c>
      <c r="O226" s="16">
        <f t="shared" si="85"/>
        <v>2.999758961125621E-2</v>
      </c>
      <c r="P226" s="21">
        <v>3.19596893735462E-2</v>
      </c>
      <c r="Q226" s="16">
        <f t="shared" si="86"/>
        <v>6.1957278984802411E-2</v>
      </c>
      <c r="R226" s="18">
        <f t="shared" si="74"/>
        <v>2.349028908964871</v>
      </c>
      <c r="S226" s="18">
        <f t="shared" si="75"/>
        <v>0.44474595534190259</v>
      </c>
      <c r="T226" s="18">
        <f t="shared" si="76"/>
        <v>2.7937748643067741</v>
      </c>
      <c r="U226" s="18">
        <f t="shared" si="77"/>
        <v>2.9765117131064902</v>
      </c>
      <c r="V226" s="18">
        <f t="shared" si="78"/>
        <v>5.7702865774132643</v>
      </c>
      <c r="X226" s="11">
        <f t="shared" si="79"/>
        <v>100</v>
      </c>
      <c r="Y226" s="11">
        <f t="shared" si="80"/>
        <v>5.7702865774132643</v>
      </c>
      <c r="AA226" s="7">
        <v>0</v>
      </c>
      <c r="AB226" s="25">
        <f t="shared" si="81"/>
        <v>0</v>
      </c>
      <c r="AC226" s="7">
        <v>0</v>
      </c>
      <c r="AD226" s="25">
        <f t="shared" si="82"/>
        <v>0</v>
      </c>
      <c r="AE226" s="7">
        <v>0</v>
      </c>
      <c r="AF226" s="25">
        <f t="shared" si="83"/>
        <v>0</v>
      </c>
      <c r="AH226" s="7">
        <v>0</v>
      </c>
      <c r="AI226" s="25">
        <f t="shared" si="84"/>
        <v>0</v>
      </c>
    </row>
    <row r="227" spans="1:35" ht="14.4" x14ac:dyDescent="0.3">
      <c r="A227" t="s">
        <v>296</v>
      </c>
      <c r="B227" t="s">
        <v>731</v>
      </c>
      <c r="C227" s="7" t="s">
        <v>941</v>
      </c>
      <c r="D227" s="20">
        <v>5.7432327258399596</v>
      </c>
      <c r="E227" s="24">
        <v>0.738544549297797</v>
      </c>
      <c r="F227" s="24">
        <v>0.130043018201878</v>
      </c>
      <c r="G227" s="24">
        <v>1.30604194367547</v>
      </c>
      <c r="H227" s="16">
        <f t="shared" si="69"/>
        <v>3.5686032146648152</v>
      </c>
      <c r="I227" s="18">
        <f t="shared" si="70"/>
        <v>12.859387466137957</v>
      </c>
      <c r="J227" s="18">
        <f t="shared" si="71"/>
        <v>2.2642825810764782</v>
      </c>
      <c r="K227" s="18">
        <f t="shared" si="72"/>
        <v>22.740536663251074</v>
      </c>
      <c r="L227" s="18">
        <f t="shared" si="73"/>
        <v>62.135793289534504</v>
      </c>
      <c r="M227">
        <v>0.204376854504179</v>
      </c>
      <c r="N227" s="21">
        <v>9.31502660034879E-2</v>
      </c>
      <c r="O227" s="16">
        <f t="shared" si="85"/>
        <v>0.29752712050766689</v>
      </c>
      <c r="P227" s="21">
        <v>0.20224828556289801</v>
      </c>
      <c r="Q227" s="16">
        <f t="shared" si="86"/>
        <v>0.49977540607056492</v>
      </c>
      <c r="R227" s="18">
        <f t="shared" si="74"/>
        <v>3.5585682186383707</v>
      </c>
      <c r="S227" s="18">
        <f t="shared" si="75"/>
        <v>1.6219134840973117</v>
      </c>
      <c r="T227" s="18">
        <f t="shared" si="76"/>
        <v>5.1804817027356824</v>
      </c>
      <c r="U227" s="18">
        <f t="shared" si="77"/>
        <v>3.5215060092017914</v>
      </c>
      <c r="V227" s="18">
        <f t="shared" si="78"/>
        <v>8.7019877119374733</v>
      </c>
      <c r="X227" s="11">
        <f t="shared" si="79"/>
        <v>100.00000000000001</v>
      </c>
      <c r="Y227" s="11">
        <f t="shared" si="80"/>
        <v>8.7019877119374733</v>
      </c>
      <c r="AA227" s="7">
        <v>0.120038666641782</v>
      </c>
      <c r="AB227" s="25">
        <f t="shared" si="81"/>
        <v>2.090088846682181</v>
      </c>
      <c r="AC227" s="7">
        <v>1.09025450610694</v>
      </c>
      <c r="AD227" s="25">
        <f t="shared" si="82"/>
        <v>18.98328969330575</v>
      </c>
      <c r="AE227" s="7">
        <v>0.41266563744868601</v>
      </c>
      <c r="AF227" s="25">
        <f t="shared" si="83"/>
        <v>7.1852501395602566</v>
      </c>
      <c r="AH227" s="7">
        <v>5.7432327258399596</v>
      </c>
      <c r="AI227" s="25">
        <f t="shared" si="84"/>
        <v>100</v>
      </c>
    </row>
    <row r="228" spans="1:35" ht="14.4" x14ac:dyDescent="0.3">
      <c r="A228" t="s">
        <v>297</v>
      </c>
      <c r="B228" t="s">
        <v>732</v>
      </c>
      <c r="C228" s="7" t="s">
        <v>943</v>
      </c>
      <c r="D228" s="20">
        <v>20.0922483270305</v>
      </c>
      <c r="E228" s="24">
        <v>0</v>
      </c>
      <c r="F228" s="24">
        <v>0</v>
      </c>
      <c r="G228" s="24">
        <v>0</v>
      </c>
      <c r="H228" s="16">
        <f t="shared" si="69"/>
        <v>20.0922483270305</v>
      </c>
      <c r="I228" s="18">
        <f t="shared" si="70"/>
        <v>0</v>
      </c>
      <c r="J228" s="18">
        <f t="shared" si="71"/>
        <v>0</v>
      </c>
      <c r="K228" s="18">
        <f t="shared" si="72"/>
        <v>0</v>
      </c>
      <c r="L228" s="18">
        <f t="shared" si="73"/>
        <v>100</v>
      </c>
      <c r="M228">
        <v>0.14610515976807401</v>
      </c>
      <c r="N228" s="21">
        <v>0.11744746582636501</v>
      </c>
      <c r="O228" s="16">
        <f t="shared" si="85"/>
        <v>0.26355262559443904</v>
      </c>
      <c r="P228" s="21">
        <v>0.37565347075601702</v>
      </c>
      <c r="Q228" s="16">
        <f t="shared" si="86"/>
        <v>0.639206096350456</v>
      </c>
      <c r="R228" s="18">
        <f t="shared" si="74"/>
        <v>0.72717177983270209</v>
      </c>
      <c r="S228" s="18">
        <f t="shared" si="75"/>
        <v>0.58454118182662806</v>
      </c>
      <c r="T228" s="18">
        <f t="shared" si="76"/>
        <v>1.3117129616593304</v>
      </c>
      <c r="U228" s="18">
        <f t="shared" si="77"/>
        <v>1.8696437782457771</v>
      </c>
      <c r="V228" s="18">
        <f t="shared" si="78"/>
        <v>3.181356739905107</v>
      </c>
      <c r="X228" s="11">
        <f t="shared" si="79"/>
        <v>100</v>
      </c>
      <c r="Y228" s="11">
        <f t="shared" si="80"/>
        <v>3.181356739905107</v>
      </c>
      <c r="AA228" s="7">
        <v>0</v>
      </c>
      <c r="AB228" s="25">
        <f t="shared" si="81"/>
        <v>0</v>
      </c>
      <c r="AC228" s="7">
        <v>0</v>
      </c>
      <c r="AD228" s="25">
        <f t="shared" si="82"/>
        <v>0</v>
      </c>
      <c r="AE228" s="7">
        <v>0</v>
      </c>
      <c r="AF228" s="25">
        <f t="shared" si="83"/>
        <v>0</v>
      </c>
      <c r="AH228" s="7">
        <v>0</v>
      </c>
      <c r="AI228" s="25">
        <f t="shared" si="84"/>
        <v>0</v>
      </c>
    </row>
    <row r="229" spans="1:35" ht="14.4" x14ac:dyDescent="0.3">
      <c r="A229" t="s">
        <v>298</v>
      </c>
      <c r="B229" t="s">
        <v>733</v>
      </c>
      <c r="C229" s="7" t="s">
        <v>941</v>
      </c>
      <c r="D229" s="20">
        <v>14.9912083477486</v>
      </c>
      <c r="E229" s="24">
        <v>2.7951259308230698</v>
      </c>
      <c r="F229" s="24">
        <v>1.0188496494664001</v>
      </c>
      <c r="G229" s="24">
        <v>1.3167074909162</v>
      </c>
      <c r="H229" s="16">
        <f t="shared" si="69"/>
        <v>9.8605252765429316</v>
      </c>
      <c r="I229" s="18">
        <f t="shared" si="70"/>
        <v>18.645100955073083</v>
      </c>
      <c r="J229" s="18">
        <f t="shared" si="71"/>
        <v>6.7963143852871095</v>
      </c>
      <c r="K229" s="18">
        <f t="shared" si="72"/>
        <v>8.7831978608578591</v>
      </c>
      <c r="L229" s="18">
        <f t="shared" si="73"/>
        <v>65.775386798781952</v>
      </c>
      <c r="M229">
        <v>1.08075540397164</v>
      </c>
      <c r="N229" s="21">
        <v>0.46348404295495399</v>
      </c>
      <c r="O229" s="16">
        <f t="shared" si="85"/>
        <v>1.5442394469265941</v>
      </c>
      <c r="P229" s="21">
        <v>0.84522810549280603</v>
      </c>
      <c r="Q229" s="16">
        <f t="shared" si="86"/>
        <v>2.3894675524194002</v>
      </c>
      <c r="R229" s="18">
        <f t="shared" si="74"/>
        <v>7.2092614477868242</v>
      </c>
      <c r="S229" s="18">
        <f t="shared" si="75"/>
        <v>3.0917056997914423</v>
      </c>
      <c r="T229" s="18">
        <f t="shared" si="76"/>
        <v>10.300967147578268</v>
      </c>
      <c r="U229" s="18">
        <f t="shared" si="77"/>
        <v>5.6381586186129127</v>
      </c>
      <c r="V229" s="18">
        <f t="shared" si="78"/>
        <v>15.93912576619118</v>
      </c>
      <c r="X229" s="11">
        <f t="shared" si="79"/>
        <v>100</v>
      </c>
      <c r="Y229" s="11">
        <f t="shared" si="80"/>
        <v>15.939125766191179</v>
      </c>
      <c r="AA229" s="7">
        <v>1.0109671781834599</v>
      </c>
      <c r="AB229" s="25">
        <f t="shared" si="81"/>
        <v>6.7437337586952308</v>
      </c>
      <c r="AC229" s="7">
        <v>0.92861236085092003</v>
      </c>
      <c r="AD229" s="25">
        <f t="shared" si="82"/>
        <v>6.1943796611323885</v>
      </c>
      <c r="AE229" s="7">
        <v>0.368260360723285</v>
      </c>
      <c r="AF229" s="25">
        <f t="shared" si="83"/>
        <v>2.4565088562630168</v>
      </c>
      <c r="AH229" s="7">
        <v>0</v>
      </c>
      <c r="AI229" s="25">
        <f t="shared" si="84"/>
        <v>0</v>
      </c>
    </row>
    <row r="230" spans="1:35" ht="14.4" x14ac:dyDescent="0.3">
      <c r="A230" t="s">
        <v>299</v>
      </c>
      <c r="B230" t="s">
        <v>734</v>
      </c>
      <c r="C230" s="7" t="s">
        <v>941</v>
      </c>
      <c r="D230" s="20">
        <v>0.55859985204364004</v>
      </c>
      <c r="E230" s="24">
        <v>0</v>
      </c>
      <c r="F230" s="24">
        <v>0</v>
      </c>
      <c r="G230" s="24">
        <v>0</v>
      </c>
      <c r="H230" s="16">
        <f t="shared" si="69"/>
        <v>0.55859985204364004</v>
      </c>
      <c r="I230" s="18">
        <f t="shared" si="70"/>
        <v>0</v>
      </c>
      <c r="J230" s="18">
        <f t="shared" si="71"/>
        <v>0</v>
      </c>
      <c r="K230" s="18">
        <f t="shared" si="72"/>
        <v>0</v>
      </c>
      <c r="L230" s="18">
        <f t="shared" si="73"/>
        <v>100</v>
      </c>
      <c r="M230">
        <v>0</v>
      </c>
      <c r="N230" s="21">
        <v>1.28053452503285E-2</v>
      </c>
      <c r="O230" s="16">
        <f t="shared" si="85"/>
        <v>1.28053452503285E-2</v>
      </c>
      <c r="P230" s="21">
        <v>1.94074004020134E-2</v>
      </c>
      <c r="Q230" s="16">
        <f t="shared" si="86"/>
        <v>3.2212745652341904E-2</v>
      </c>
      <c r="R230" s="18">
        <f t="shared" si="74"/>
        <v>0</v>
      </c>
      <c r="S230" s="18">
        <f t="shared" si="75"/>
        <v>2.292400401374989</v>
      </c>
      <c r="T230" s="18">
        <f t="shared" si="76"/>
        <v>2.292400401374989</v>
      </c>
      <c r="U230" s="18">
        <f t="shared" si="77"/>
        <v>3.4742938672488615</v>
      </c>
      <c r="V230" s="18">
        <f t="shared" si="78"/>
        <v>5.7666942686238514</v>
      </c>
      <c r="X230" s="11">
        <f t="shared" si="79"/>
        <v>100</v>
      </c>
      <c r="Y230" s="11">
        <f t="shared" si="80"/>
        <v>5.7666942686238505</v>
      </c>
      <c r="AA230" s="7">
        <v>0</v>
      </c>
      <c r="AB230" s="25">
        <f t="shared" si="81"/>
        <v>0</v>
      </c>
      <c r="AC230" s="7">
        <v>2.8827727929048698E-3</v>
      </c>
      <c r="AD230" s="25">
        <f t="shared" si="82"/>
        <v>0.51607117015126891</v>
      </c>
      <c r="AE230" s="7">
        <v>2.4780775845772499E-2</v>
      </c>
      <c r="AF230" s="25">
        <f t="shared" si="83"/>
        <v>4.4362302917037875</v>
      </c>
      <c r="AH230" s="7">
        <v>0.55859985204364004</v>
      </c>
      <c r="AI230" s="25">
        <f t="shared" si="84"/>
        <v>100</v>
      </c>
    </row>
    <row r="231" spans="1:35" ht="14.4" x14ac:dyDescent="0.3">
      <c r="A231" t="s">
        <v>300</v>
      </c>
      <c r="B231" t="s">
        <v>735</v>
      </c>
      <c r="C231" s="7" t="s">
        <v>944</v>
      </c>
      <c r="D231" s="20">
        <v>19.978018469526098</v>
      </c>
      <c r="E231" s="24">
        <v>0</v>
      </c>
      <c r="F231" s="24">
        <v>0</v>
      </c>
      <c r="G231" s="24">
        <v>0</v>
      </c>
      <c r="H231" s="16">
        <f t="shared" si="69"/>
        <v>19.978018469526098</v>
      </c>
      <c r="I231" s="18">
        <f t="shared" si="70"/>
        <v>0</v>
      </c>
      <c r="J231" s="18">
        <f t="shared" si="71"/>
        <v>0</v>
      </c>
      <c r="K231" s="18">
        <f t="shared" si="72"/>
        <v>0</v>
      </c>
      <c r="L231" s="18">
        <f t="shared" si="73"/>
        <v>100</v>
      </c>
      <c r="M231">
        <v>0.88549946321790696</v>
      </c>
      <c r="N231" s="21">
        <v>0.441948165066751</v>
      </c>
      <c r="O231" s="16">
        <f t="shared" si="85"/>
        <v>1.3274476282846579</v>
      </c>
      <c r="P231" s="21">
        <v>1.32125954127706</v>
      </c>
      <c r="Q231" s="16">
        <f t="shared" si="86"/>
        <v>2.6487071695617179</v>
      </c>
      <c r="R231" s="18">
        <f t="shared" si="74"/>
        <v>4.4323688286134217</v>
      </c>
      <c r="S231" s="18">
        <f t="shared" si="75"/>
        <v>2.2121721718341893</v>
      </c>
      <c r="T231" s="18">
        <f t="shared" si="76"/>
        <v>6.6445410004476111</v>
      </c>
      <c r="U231" s="18">
        <f t="shared" si="77"/>
        <v>6.6135665220876216</v>
      </c>
      <c r="V231" s="18">
        <f t="shared" si="78"/>
        <v>13.258107522535234</v>
      </c>
      <c r="X231" s="11">
        <f t="shared" si="79"/>
        <v>100</v>
      </c>
      <c r="Y231" s="11">
        <f t="shared" si="80"/>
        <v>13.258107522535234</v>
      </c>
      <c r="AA231" s="7">
        <v>0</v>
      </c>
      <c r="AB231" s="25">
        <f t="shared" si="81"/>
        <v>0</v>
      </c>
      <c r="AC231" s="7">
        <v>0</v>
      </c>
      <c r="AD231" s="25">
        <f t="shared" si="82"/>
        <v>0</v>
      </c>
      <c r="AE231" s="7">
        <v>0</v>
      </c>
      <c r="AF231" s="25">
        <f t="shared" si="83"/>
        <v>0</v>
      </c>
      <c r="AH231" s="7">
        <v>0</v>
      </c>
      <c r="AI231" s="25">
        <f t="shared" si="84"/>
        <v>0</v>
      </c>
    </row>
    <row r="232" spans="1:35" ht="14.4" x14ac:dyDescent="0.3">
      <c r="A232" t="s">
        <v>301</v>
      </c>
      <c r="B232" t="s">
        <v>736</v>
      </c>
      <c r="C232" s="7" t="s">
        <v>944</v>
      </c>
      <c r="D232" s="20">
        <v>11.0987581293774</v>
      </c>
      <c r="E232" s="24">
        <v>0</v>
      </c>
      <c r="F232" s="24">
        <v>0</v>
      </c>
      <c r="G232" s="24">
        <v>0</v>
      </c>
      <c r="H232" s="16">
        <f t="shared" si="69"/>
        <v>11.0987581293774</v>
      </c>
      <c r="I232" s="18">
        <f t="shared" si="70"/>
        <v>0</v>
      </c>
      <c r="J232" s="18">
        <f t="shared" si="71"/>
        <v>0</v>
      </c>
      <c r="K232" s="18">
        <f t="shared" si="72"/>
        <v>0</v>
      </c>
      <c r="L232" s="18">
        <f t="shared" si="73"/>
        <v>100</v>
      </c>
      <c r="M232">
        <v>0.182068937317338</v>
      </c>
      <c r="N232" s="21">
        <v>0.22247340172959201</v>
      </c>
      <c r="O232" s="16">
        <f t="shared" si="85"/>
        <v>0.40454233904693004</v>
      </c>
      <c r="P232" s="21">
        <v>0.49522446106802598</v>
      </c>
      <c r="Q232" s="16">
        <f t="shared" si="86"/>
        <v>0.89976680011495602</v>
      </c>
      <c r="R232" s="18">
        <f t="shared" si="74"/>
        <v>1.6404442298406172</v>
      </c>
      <c r="S232" s="18">
        <f t="shared" si="75"/>
        <v>2.0044891431657135</v>
      </c>
      <c r="T232" s="18">
        <f t="shared" si="76"/>
        <v>3.6449333730063316</v>
      </c>
      <c r="U232" s="18">
        <f t="shared" si="77"/>
        <v>4.4619808387139459</v>
      </c>
      <c r="V232" s="18">
        <f t="shared" si="78"/>
        <v>8.1069142117202766</v>
      </c>
      <c r="X232" s="11">
        <f t="shared" si="79"/>
        <v>100</v>
      </c>
      <c r="Y232" s="11">
        <f t="shared" si="80"/>
        <v>8.1069142117202766</v>
      </c>
      <c r="AA232" s="7">
        <v>0</v>
      </c>
      <c r="AB232" s="25">
        <f t="shared" si="81"/>
        <v>0</v>
      </c>
      <c r="AC232" s="7">
        <v>0</v>
      </c>
      <c r="AD232" s="25">
        <f t="shared" si="82"/>
        <v>0</v>
      </c>
      <c r="AE232" s="7">
        <v>0</v>
      </c>
      <c r="AF232" s="25">
        <f t="shared" si="83"/>
        <v>0</v>
      </c>
      <c r="AH232" s="7">
        <v>0</v>
      </c>
      <c r="AI232" s="25">
        <f t="shared" si="84"/>
        <v>0</v>
      </c>
    </row>
    <row r="233" spans="1:35" ht="14.4" x14ac:dyDescent="0.3">
      <c r="A233" t="s">
        <v>302</v>
      </c>
      <c r="B233" t="s">
        <v>737</v>
      </c>
      <c r="C233" s="7" t="s">
        <v>941</v>
      </c>
      <c r="D233" s="20">
        <v>6.8664176054043704</v>
      </c>
      <c r="E233" s="24">
        <v>0</v>
      </c>
      <c r="F233" s="24">
        <v>0</v>
      </c>
      <c r="G233" s="24">
        <v>0</v>
      </c>
      <c r="H233" s="16">
        <f t="shared" si="69"/>
        <v>6.8664176054043704</v>
      </c>
      <c r="I233" s="18">
        <f t="shared" si="70"/>
        <v>0</v>
      </c>
      <c r="J233" s="18">
        <f t="shared" si="71"/>
        <v>0</v>
      </c>
      <c r="K233" s="18">
        <f t="shared" si="72"/>
        <v>0</v>
      </c>
      <c r="L233" s="18">
        <f t="shared" si="73"/>
        <v>100</v>
      </c>
      <c r="M233">
        <v>0.72812006154275499</v>
      </c>
      <c r="N233" s="21">
        <v>0.28751009010505002</v>
      </c>
      <c r="O233" s="16">
        <f t="shared" si="85"/>
        <v>1.015630151647805</v>
      </c>
      <c r="P233" s="21">
        <v>1.5078393828803001</v>
      </c>
      <c r="Q233" s="16">
        <f t="shared" si="86"/>
        <v>2.5234695345281049</v>
      </c>
      <c r="R233" s="18">
        <f t="shared" si="74"/>
        <v>10.604074837651464</v>
      </c>
      <c r="S233" s="18">
        <f t="shared" si="75"/>
        <v>4.187192021043967</v>
      </c>
      <c r="T233" s="18">
        <f t="shared" si="76"/>
        <v>14.791266858695431</v>
      </c>
      <c r="U233" s="18">
        <f t="shared" si="77"/>
        <v>21.959622463007793</v>
      </c>
      <c r="V233" s="18">
        <f t="shared" si="78"/>
        <v>36.75088932170322</v>
      </c>
      <c r="X233" s="11">
        <f t="shared" si="79"/>
        <v>100</v>
      </c>
      <c r="Y233" s="11">
        <f t="shared" si="80"/>
        <v>36.750889321703227</v>
      </c>
      <c r="AA233" s="7">
        <v>0</v>
      </c>
      <c r="AB233" s="25">
        <f t="shared" si="81"/>
        <v>0</v>
      </c>
      <c r="AC233" s="7">
        <v>0</v>
      </c>
      <c r="AD233" s="25">
        <f t="shared" si="82"/>
        <v>0</v>
      </c>
      <c r="AE233" s="7">
        <v>0</v>
      </c>
      <c r="AF233" s="25">
        <f t="shared" si="83"/>
        <v>0</v>
      </c>
      <c r="AH233" s="7">
        <v>6.8664176054043704</v>
      </c>
      <c r="AI233" s="25">
        <f t="shared" si="84"/>
        <v>100</v>
      </c>
    </row>
    <row r="234" spans="1:35" ht="14.4" x14ac:dyDescent="0.3">
      <c r="A234" t="s">
        <v>303</v>
      </c>
      <c r="B234" t="s">
        <v>738</v>
      </c>
      <c r="C234" s="7" t="s">
        <v>943</v>
      </c>
      <c r="D234" s="20">
        <v>52.912102835283001</v>
      </c>
      <c r="E234" s="24">
        <v>0</v>
      </c>
      <c r="F234" s="24">
        <v>0</v>
      </c>
      <c r="G234" s="24">
        <v>0</v>
      </c>
      <c r="H234" s="16">
        <f t="shared" si="69"/>
        <v>52.912102835283001</v>
      </c>
      <c r="I234" s="18">
        <f t="shared" si="70"/>
        <v>0</v>
      </c>
      <c r="J234" s="18">
        <f t="shared" si="71"/>
        <v>0</v>
      </c>
      <c r="K234" s="18">
        <f t="shared" si="72"/>
        <v>0</v>
      </c>
      <c r="L234" s="18">
        <f t="shared" si="73"/>
        <v>100</v>
      </c>
      <c r="M234">
        <v>1.0572292827347201</v>
      </c>
      <c r="N234" s="21">
        <v>0.56357386526632103</v>
      </c>
      <c r="O234" s="16">
        <f t="shared" si="85"/>
        <v>1.6208031480010412</v>
      </c>
      <c r="P234" s="21">
        <v>1.64548395073952</v>
      </c>
      <c r="Q234" s="16">
        <f t="shared" si="86"/>
        <v>3.2662870987405612</v>
      </c>
      <c r="R234" s="18">
        <f t="shared" si="74"/>
        <v>1.9980859313528083</v>
      </c>
      <c r="S234" s="18">
        <f t="shared" si="75"/>
        <v>1.0651133390421919</v>
      </c>
      <c r="T234" s="18">
        <f t="shared" si="76"/>
        <v>3.0631992703950002</v>
      </c>
      <c r="U234" s="18">
        <f t="shared" si="77"/>
        <v>3.1098441803796044</v>
      </c>
      <c r="V234" s="18">
        <f t="shared" si="78"/>
        <v>6.173043450774605</v>
      </c>
      <c r="X234" s="11">
        <f t="shared" si="79"/>
        <v>100</v>
      </c>
      <c r="Y234" s="11">
        <f t="shared" si="80"/>
        <v>6.173043450774605</v>
      </c>
      <c r="AA234" s="7">
        <v>0</v>
      </c>
      <c r="AB234" s="25">
        <f t="shared" si="81"/>
        <v>0</v>
      </c>
      <c r="AC234" s="7">
        <v>0</v>
      </c>
      <c r="AD234" s="25">
        <f t="shared" si="82"/>
        <v>0</v>
      </c>
      <c r="AE234" s="7">
        <v>0</v>
      </c>
      <c r="AF234" s="25">
        <f t="shared" si="83"/>
        <v>0</v>
      </c>
      <c r="AH234" s="7">
        <v>0</v>
      </c>
      <c r="AI234" s="25">
        <f t="shared" si="84"/>
        <v>0</v>
      </c>
    </row>
    <row r="235" spans="1:35" ht="14.4" x14ac:dyDescent="0.3">
      <c r="A235" t="s">
        <v>304</v>
      </c>
      <c r="B235" t="s">
        <v>739</v>
      </c>
      <c r="C235" s="7" t="s">
        <v>941</v>
      </c>
      <c r="D235" s="20">
        <v>10.580803053416201</v>
      </c>
      <c r="E235" s="24">
        <v>0</v>
      </c>
      <c r="F235" s="24">
        <v>0</v>
      </c>
      <c r="G235" s="24">
        <v>0</v>
      </c>
      <c r="H235" s="16">
        <f t="shared" si="69"/>
        <v>10.580803053416201</v>
      </c>
      <c r="I235" s="18">
        <f t="shared" si="70"/>
        <v>0</v>
      </c>
      <c r="J235" s="18">
        <f t="shared" si="71"/>
        <v>0</v>
      </c>
      <c r="K235" s="18">
        <f t="shared" si="72"/>
        <v>0</v>
      </c>
      <c r="L235" s="18">
        <f t="shared" si="73"/>
        <v>100</v>
      </c>
      <c r="M235">
        <v>5.9982871263207903E-3</v>
      </c>
      <c r="N235" s="21">
        <v>1.9981101310821699E-2</v>
      </c>
      <c r="O235" s="16">
        <f t="shared" si="85"/>
        <v>2.5979388437142488E-2</v>
      </c>
      <c r="P235" s="21">
        <v>0.111610844638554</v>
      </c>
      <c r="Q235" s="16">
        <f t="shared" si="86"/>
        <v>0.13759023307569648</v>
      </c>
      <c r="R235" s="18">
        <f t="shared" si="74"/>
        <v>5.6690282354174781E-2</v>
      </c>
      <c r="S235" s="18">
        <f t="shared" si="75"/>
        <v>0.18884295653126673</v>
      </c>
      <c r="T235" s="18">
        <f t="shared" si="76"/>
        <v>0.24553323888544148</v>
      </c>
      <c r="U235" s="18">
        <f t="shared" si="77"/>
        <v>1.0548428514839283</v>
      </c>
      <c r="V235" s="18">
        <f t="shared" si="78"/>
        <v>1.3003760903693697</v>
      </c>
      <c r="X235" s="11">
        <f t="shared" si="79"/>
        <v>100</v>
      </c>
      <c r="Y235" s="11">
        <f t="shared" si="80"/>
        <v>1.3003760903693697</v>
      </c>
      <c r="AA235" s="7">
        <v>0</v>
      </c>
      <c r="AB235" s="25">
        <f t="shared" si="81"/>
        <v>0</v>
      </c>
      <c r="AC235" s="7">
        <v>0</v>
      </c>
      <c r="AD235" s="25">
        <f t="shared" si="82"/>
        <v>0</v>
      </c>
      <c r="AE235" s="7">
        <v>0</v>
      </c>
      <c r="AF235" s="25">
        <f t="shared" si="83"/>
        <v>0</v>
      </c>
      <c r="AH235" s="7">
        <v>0</v>
      </c>
      <c r="AI235" s="25">
        <f t="shared" si="84"/>
        <v>0</v>
      </c>
    </row>
    <row r="236" spans="1:35" ht="14.4" x14ac:dyDescent="0.3">
      <c r="A236" t="s">
        <v>305</v>
      </c>
      <c r="B236" t="s">
        <v>740</v>
      </c>
      <c r="C236" s="7" t="s">
        <v>943</v>
      </c>
      <c r="D236" s="20">
        <v>5.74212261588423</v>
      </c>
      <c r="E236" s="24">
        <v>0</v>
      </c>
      <c r="F236" s="24">
        <v>0</v>
      </c>
      <c r="G236" s="24">
        <v>0</v>
      </c>
      <c r="H236" s="16">
        <f t="shared" si="69"/>
        <v>5.74212261588423</v>
      </c>
      <c r="I236" s="18">
        <f t="shared" si="70"/>
        <v>0</v>
      </c>
      <c r="J236" s="18">
        <f t="shared" si="71"/>
        <v>0</v>
      </c>
      <c r="K236" s="18">
        <f t="shared" si="72"/>
        <v>0</v>
      </c>
      <c r="L236" s="18">
        <f t="shared" si="73"/>
        <v>100</v>
      </c>
      <c r="M236">
        <v>1.1741359116683101</v>
      </c>
      <c r="N236" s="21">
        <v>0.224961784828242</v>
      </c>
      <c r="O236" s="16">
        <f t="shared" si="85"/>
        <v>1.399097696496552</v>
      </c>
      <c r="P236" s="21">
        <v>0.437598228040184</v>
      </c>
      <c r="Q236" s="16">
        <f t="shared" si="86"/>
        <v>1.836695924536736</v>
      </c>
      <c r="R236" s="18">
        <f t="shared" si="74"/>
        <v>20.447768015617424</v>
      </c>
      <c r="S236" s="18">
        <f t="shared" si="75"/>
        <v>3.9177460997774269</v>
      </c>
      <c r="T236" s="18">
        <f t="shared" si="76"/>
        <v>24.365514115394848</v>
      </c>
      <c r="U236" s="18">
        <f t="shared" si="77"/>
        <v>7.6208443691131142</v>
      </c>
      <c r="V236" s="18">
        <f t="shared" si="78"/>
        <v>31.986358484507964</v>
      </c>
      <c r="X236" s="11">
        <f t="shared" si="79"/>
        <v>100</v>
      </c>
      <c r="Y236" s="11">
        <f t="shared" si="80"/>
        <v>31.986358484507967</v>
      </c>
      <c r="AA236" s="7">
        <v>0</v>
      </c>
      <c r="AB236" s="25">
        <f t="shared" si="81"/>
        <v>0</v>
      </c>
      <c r="AC236" s="7">
        <v>0</v>
      </c>
      <c r="AD236" s="25">
        <f t="shared" si="82"/>
        <v>0</v>
      </c>
      <c r="AE236" s="7">
        <v>0</v>
      </c>
      <c r="AF236" s="25">
        <f t="shared" si="83"/>
        <v>0</v>
      </c>
      <c r="AH236" s="7">
        <v>0</v>
      </c>
      <c r="AI236" s="25">
        <f t="shared" si="84"/>
        <v>0</v>
      </c>
    </row>
    <row r="237" spans="1:35" ht="14.4" x14ac:dyDescent="0.3">
      <c r="A237" t="s">
        <v>306</v>
      </c>
      <c r="B237" t="s">
        <v>741</v>
      </c>
      <c r="C237" s="7" t="s">
        <v>943</v>
      </c>
      <c r="D237" s="20">
        <v>0.84201302459724203</v>
      </c>
      <c r="E237" s="24">
        <v>0</v>
      </c>
      <c r="F237" s="24">
        <v>2.2919261402684701E-2</v>
      </c>
      <c r="G237" s="24">
        <v>0.57387442129942701</v>
      </c>
      <c r="H237" s="16">
        <f t="shared" si="69"/>
        <v>0.24521934189513028</v>
      </c>
      <c r="I237" s="18">
        <f t="shared" si="70"/>
        <v>0</v>
      </c>
      <c r="J237" s="18">
        <f t="shared" si="71"/>
        <v>2.7219604368528163</v>
      </c>
      <c r="K237" s="18">
        <f t="shared" si="72"/>
        <v>68.15505277652052</v>
      </c>
      <c r="L237" s="18">
        <f t="shared" si="73"/>
        <v>29.122986786626658</v>
      </c>
      <c r="M237">
        <v>8.5944805684249101E-2</v>
      </c>
      <c r="N237" s="21">
        <v>0.22604213258417699</v>
      </c>
      <c r="O237" s="16">
        <f t="shared" si="85"/>
        <v>0.31198693826842611</v>
      </c>
      <c r="P237" s="21">
        <v>0.35736549692784603</v>
      </c>
      <c r="Q237" s="16">
        <f t="shared" si="86"/>
        <v>0.66935243519627208</v>
      </c>
      <c r="R237" s="18">
        <f t="shared" si="74"/>
        <v>10.20706368827951</v>
      </c>
      <c r="S237" s="18">
        <f t="shared" si="75"/>
        <v>26.845443714163348</v>
      </c>
      <c r="T237" s="18">
        <f t="shared" si="76"/>
        <v>37.052507402442856</v>
      </c>
      <c r="U237" s="18">
        <f t="shared" si="77"/>
        <v>42.441801550371949</v>
      </c>
      <c r="V237" s="18">
        <f t="shared" si="78"/>
        <v>79.494308952814805</v>
      </c>
      <c r="X237" s="11">
        <f t="shared" si="79"/>
        <v>99.999999999999986</v>
      </c>
      <c r="Y237" s="11">
        <f t="shared" si="80"/>
        <v>79.494308952814805</v>
      </c>
      <c r="AA237" s="7">
        <v>0</v>
      </c>
      <c r="AB237" s="25">
        <f t="shared" si="81"/>
        <v>0</v>
      </c>
      <c r="AC237" s="7">
        <v>0</v>
      </c>
      <c r="AD237" s="25">
        <f t="shared" si="82"/>
        <v>0</v>
      </c>
      <c r="AE237" s="7">
        <v>0</v>
      </c>
      <c r="AF237" s="25">
        <f t="shared" si="83"/>
        <v>0</v>
      </c>
      <c r="AH237" s="7">
        <v>0</v>
      </c>
      <c r="AI237" s="25">
        <f t="shared" si="84"/>
        <v>0</v>
      </c>
    </row>
    <row r="238" spans="1:35" ht="14.4" x14ac:dyDescent="0.3">
      <c r="A238" t="s">
        <v>307</v>
      </c>
      <c r="B238" t="s">
        <v>742</v>
      </c>
      <c r="C238" t="s">
        <v>946</v>
      </c>
      <c r="D238" s="20">
        <v>52.277203643329798</v>
      </c>
      <c r="E238" s="24">
        <v>0</v>
      </c>
      <c r="F238" s="24">
        <v>0</v>
      </c>
      <c r="G238" s="24">
        <v>0</v>
      </c>
      <c r="H238" s="16">
        <f t="shared" si="69"/>
        <v>52.277203643329798</v>
      </c>
      <c r="I238" s="18">
        <f t="shared" si="70"/>
        <v>0</v>
      </c>
      <c r="J238" s="18">
        <f t="shared" si="71"/>
        <v>0</v>
      </c>
      <c r="K238" s="18">
        <f t="shared" si="72"/>
        <v>0</v>
      </c>
      <c r="L238" s="18">
        <f t="shared" si="73"/>
        <v>100</v>
      </c>
      <c r="M238">
        <v>0.47241906492065799</v>
      </c>
      <c r="N238" s="21">
        <v>0.34726606421154899</v>
      </c>
      <c r="O238" s="16">
        <f t="shared" si="85"/>
        <v>0.81968512913220692</v>
      </c>
      <c r="P238" s="21">
        <v>0.96028671621377704</v>
      </c>
      <c r="Q238" s="16">
        <f t="shared" si="86"/>
        <v>1.7799718453459841</v>
      </c>
      <c r="R238" s="18">
        <f t="shared" si="74"/>
        <v>0.90368082452117804</v>
      </c>
      <c r="S238" s="18">
        <f t="shared" si="75"/>
        <v>0.6642781939539677</v>
      </c>
      <c r="T238" s="18">
        <f t="shared" si="76"/>
        <v>1.5679590184751453</v>
      </c>
      <c r="U238" s="18">
        <f t="shared" si="77"/>
        <v>1.8369129358285843</v>
      </c>
      <c r="V238" s="18">
        <f t="shared" si="78"/>
        <v>3.4048719543037302</v>
      </c>
      <c r="X238" s="11">
        <f t="shared" si="79"/>
        <v>100</v>
      </c>
      <c r="Y238" s="11">
        <f t="shared" si="80"/>
        <v>3.4048719543037302</v>
      </c>
      <c r="AA238" s="7">
        <v>0</v>
      </c>
      <c r="AB238" s="25">
        <f t="shared" si="81"/>
        <v>0</v>
      </c>
      <c r="AC238" s="7">
        <v>0</v>
      </c>
      <c r="AD238" s="25">
        <f t="shared" si="82"/>
        <v>0</v>
      </c>
      <c r="AE238" s="7">
        <v>0</v>
      </c>
      <c r="AF238" s="25">
        <f t="shared" si="83"/>
        <v>0</v>
      </c>
      <c r="AH238" s="7">
        <v>0</v>
      </c>
      <c r="AI238" s="25">
        <f t="shared" si="84"/>
        <v>0</v>
      </c>
    </row>
    <row r="239" spans="1:35" ht="14.4" x14ac:dyDescent="0.3">
      <c r="A239" t="s">
        <v>308</v>
      </c>
      <c r="B239" t="s">
        <v>743</v>
      </c>
      <c r="C239" t="s">
        <v>946</v>
      </c>
      <c r="D239" s="20">
        <v>27.3228641363383</v>
      </c>
      <c r="E239" s="24">
        <v>0</v>
      </c>
      <c r="F239" s="24">
        <v>0</v>
      </c>
      <c r="G239" s="24">
        <v>0</v>
      </c>
      <c r="H239" s="16">
        <f t="shared" si="69"/>
        <v>27.3228641363383</v>
      </c>
      <c r="I239" s="18">
        <f t="shared" si="70"/>
        <v>0</v>
      </c>
      <c r="J239" s="18">
        <f t="shared" si="71"/>
        <v>0</v>
      </c>
      <c r="K239" s="18">
        <f t="shared" si="72"/>
        <v>0</v>
      </c>
      <c r="L239" s="18">
        <f t="shared" si="73"/>
        <v>100</v>
      </c>
      <c r="M239">
        <v>2.7269780459227801</v>
      </c>
      <c r="N239" s="21">
        <v>0.912104787262911</v>
      </c>
      <c r="O239" s="16">
        <f t="shared" si="85"/>
        <v>3.6390828331856913</v>
      </c>
      <c r="P239" s="21">
        <v>1.6582446411887599</v>
      </c>
      <c r="Q239" s="16">
        <f t="shared" si="86"/>
        <v>5.297327474374451</v>
      </c>
      <c r="R239" s="18">
        <f t="shared" si="74"/>
        <v>9.98057170110512</v>
      </c>
      <c r="S239" s="18">
        <f t="shared" si="75"/>
        <v>3.3382473473922842</v>
      </c>
      <c r="T239" s="18">
        <f t="shared" si="76"/>
        <v>13.318819048497405</v>
      </c>
      <c r="U239" s="18">
        <f t="shared" si="77"/>
        <v>6.0690732600882864</v>
      </c>
      <c r="V239" s="18">
        <f t="shared" si="78"/>
        <v>19.387892308585688</v>
      </c>
      <c r="X239" s="11">
        <f t="shared" si="79"/>
        <v>100</v>
      </c>
      <c r="Y239" s="11">
        <f t="shared" si="80"/>
        <v>19.387892308585691</v>
      </c>
      <c r="AA239" s="7">
        <v>0</v>
      </c>
      <c r="AB239" s="25">
        <f t="shared" si="81"/>
        <v>0</v>
      </c>
      <c r="AC239" s="7">
        <v>0</v>
      </c>
      <c r="AD239" s="25">
        <f t="shared" si="82"/>
        <v>0</v>
      </c>
      <c r="AE239" s="7">
        <v>0</v>
      </c>
      <c r="AF239" s="25">
        <f t="shared" si="83"/>
        <v>0</v>
      </c>
      <c r="AH239" s="7">
        <v>1.803108665079</v>
      </c>
      <c r="AI239" s="25">
        <f t="shared" si="84"/>
        <v>6.5992666657553611</v>
      </c>
    </row>
    <row r="240" spans="1:35" ht="14.4" x14ac:dyDescent="0.3">
      <c r="A240" t="s">
        <v>309</v>
      </c>
      <c r="B240" t="s">
        <v>744</v>
      </c>
      <c r="C240" s="7" t="s">
        <v>941</v>
      </c>
      <c r="D240" s="20">
        <v>18.999717951400701</v>
      </c>
      <c r="E240" s="24">
        <v>0</v>
      </c>
      <c r="F240" s="24">
        <v>12.697144713449401</v>
      </c>
      <c r="G240" s="24">
        <v>4.1206917989274396</v>
      </c>
      <c r="H240" s="16">
        <f t="shared" si="69"/>
        <v>2.1818814390238606</v>
      </c>
      <c r="I240" s="18">
        <f t="shared" si="70"/>
        <v>0</v>
      </c>
      <c r="J240" s="18">
        <f t="shared" si="71"/>
        <v>66.828069479385817</v>
      </c>
      <c r="K240" s="18">
        <f t="shared" si="72"/>
        <v>21.688173526932029</v>
      </c>
      <c r="L240" s="18">
        <f t="shared" si="73"/>
        <v>11.483756993682148</v>
      </c>
      <c r="M240">
        <v>0</v>
      </c>
      <c r="N240" s="21">
        <v>0.162461750911676</v>
      </c>
      <c r="O240" s="16">
        <f t="shared" si="85"/>
        <v>0.162461750911676</v>
      </c>
      <c r="P240" s="21">
        <v>0.45495396036736202</v>
      </c>
      <c r="Q240" s="16">
        <f t="shared" si="86"/>
        <v>0.61741571127903805</v>
      </c>
      <c r="R240" s="18">
        <f t="shared" si="74"/>
        <v>0</v>
      </c>
      <c r="S240" s="18">
        <f t="shared" si="75"/>
        <v>0.85507454019705043</v>
      </c>
      <c r="T240" s="18">
        <f t="shared" si="76"/>
        <v>0.85507454019705043</v>
      </c>
      <c r="U240" s="18">
        <f t="shared" si="77"/>
        <v>2.3945300742415592</v>
      </c>
      <c r="V240" s="18">
        <f t="shared" si="78"/>
        <v>3.2496046144386095</v>
      </c>
      <c r="X240" s="11">
        <f t="shared" si="79"/>
        <v>100</v>
      </c>
      <c r="Y240" s="11">
        <f t="shared" si="80"/>
        <v>3.2496046144386095</v>
      </c>
      <c r="AA240" s="7">
        <v>0</v>
      </c>
      <c r="AB240" s="25">
        <f t="shared" si="81"/>
        <v>0</v>
      </c>
      <c r="AC240" s="7">
        <v>2.9461964937204899</v>
      </c>
      <c r="AD240" s="25">
        <f t="shared" si="82"/>
        <v>15.506527524548277</v>
      </c>
      <c r="AE240" s="7">
        <v>0.121590939592436</v>
      </c>
      <c r="AF240" s="25">
        <f t="shared" si="83"/>
        <v>0.63996181366193405</v>
      </c>
      <c r="AH240" s="7">
        <v>18.999717951400701</v>
      </c>
      <c r="AI240" s="25">
        <f t="shared" si="84"/>
        <v>100</v>
      </c>
    </row>
    <row r="241" spans="1:35" ht="14.4" x14ac:dyDescent="0.3">
      <c r="A241" t="s">
        <v>310</v>
      </c>
      <c r="B241" t="s">
        <v>745</v>
      </c>
      <c r="C241" s="7" t="s">
        <v>941</v>
      </c>
      <c r="D241" s="20">
        <v>0.37128391442858799</v>
      </c>
      <c r="E241" s="24">
        <v>0</v>
      </c>
      <c r="F241" s="24">
        <v>0.37128391424753898</v>
      </c>
      <c r="G241" s="24">
        <v>0</v>
      </c>
      <c r="H241" s="16">
        <f t="shared" si="69"/>
        <v>1.8104900911808386E-10</v>
      </c>
      <c r="I241" s="18">
        <f t="shared" si="70"/>
        <v>0</v>
      </c>
      <c r="J241" s="18">
        <f t="shared" si="71"/>
        <v>99.999999951237044</v>
      </c>
      <c r="K241" s="18">
        <f t="shared" si="72"/>
        <v>0</v>
      </c>
      <c r="L241" s="18">
        <f t="shared" si="73"/>
        <v>4.8762955270152563E-8</v>
      </c>
      <c r="M241">
        <v>0</v>
      </c>
      <c r="N241" s="21">
        <v>0</v>
      </c>
      <c r="O241" s="16">
        <f t="shared" si="85"/>
        <v>0</v>
      </c>
      <c r="P241" s="21">
        <v>8.3569898051408298E-2</v>
      </c>
      <c r="Q241" s="16">
        <f t="shared" si="86"/>
        <v>8.3569898051408298E-2</v>
      </c>
      <c r="R241" s="18">
        <f t="shared" si="74"/>
        <v>0</v>
      </c>
      <c r="S241" s="18">
        <f t="shared" si="75"/>
        <v>0</v>
      </c>
      <c r="T241" s="18">
        <f t="shared" si="76"/>
        <v>0</v>
      </c>
      <c r="U241" s="18">
        <f t="shared" si="77"/>
        <v>22.508354066462516</v>
      </c>
      <c r="V241" s="18">
        <f t="shared" si="78"/>
        <v>22.508354066462516</v>
      </c>
      <c r="X241" s="11">
        <f t="shared" si="79"/>
        <v>100</v>
      </c>
      <c r="Y241" s="11">
        <f t="shared" si="80"/>
        <v>22.508354066462516</v>
      </c>
      <c r="AA241" s="7">
        <v>0</v>
      </c>
      <c r="AB241" s="25">
        <f t="shared" si="81"/>
        <v>0</v>
      </c>
      <c r="AC241" s="7">
        <v>0</v>
      </c>
      <c r="AD241" s="25">
        <f t="shared" si="82"/>
        <v>0</v>
      </c>
      <c r="AE241" s="7">
        <v>0</v>
      </c>
      <c r="AF241" s="25">
        <f t="shared" si="83"/>
        <v>0</v>
      </c>
      <c r="AH241" s="7">
        <v>0.37128391442858799</v>
      </c>
      <c r="AI241" s="25">
        <f t="shared" si="84"/>
        <v>100</v>
      </c>
    </row>
    <row r="242" spans="1:35" ht="14.4" x14ac:dyDescent="0.3">
      <c r="A242" t="s">
        <v>311</v>
      </c>
      <c r="B242" t="s">
        <v>746</v>
      </c>
      <c r="C242" s="7" t="s">
        <v>941</v>
      </c>
      <c r="D242" s="20">
        <v>0.80428534894600701</v>
      </c>
      <c r="E242" s="24">
        <v>0</v>
      </c>
      <c r="F242" s="24">
        <v>0.80428534851908895</v>
      </c>
      <c r="G242" s="24">
        <v>0</v>
      </c>
      <c r="H242" s="16">
        <f t="shared" si="69"/>
        <v>4.269180564620001E-10</v>
      </c>
      <c r="I242" s="18">
        <f t="shared" si="70"/>
        <v>0</v>
      </c>
      <c r="J242" s="18">
        <f t="shared" si="71"/>
        <v>99.999999946919587</v>
      </c>
      <c r="K242" s="18">
        <f t="shared" si="72"/>
        <v>0</v>
      </c>
      <c r="L242" s="18">
        <f t="shared" si="73"/>
        <v>5.3080421895222142E-8</v>
      </c>
      <c r="M242">
        <v>0</v>
      </c>
      <c r="N242" s="21">
        <v>1.1605371525356799E-2</v>
      </c>
      <c r="O242" s="16">
        <f t="shared" si="85"/>
        <v>1.1605371525356799E-2</v>
      </c>
      <c r="P242" s="21">
        <v>4.1702121759850198E-2</v>
      </c>
      <c r="Q242" s="16">
        <f t="shared" si="86"/>
        <v>5.3307493285206994E-2</v>
      </c>
      <c r="R242" s="18">
        <f t="shared" si="74"/>
        <v>0</v>
      </c>
      <c r="S242" s="18">
        <f t="shared" si="75"/>
        <v>1.4429420529126022</v>
      </c>
      <c r="T242" s="18">
        <f t="shared" si="76"/>
        <v>1.4429420529126022</v>
      </c>
      <c r="U242" s="18">
        <f t="shared" si="77"/>
        <v>5.1849908511325786</v>
      </c>
      <c r="V242" s="18">
        <f t="shared" si="78"/>
        <v>6.6279329040451804</v>
      </c>
      <c r="X242" s="11">
        <f t="shared" si="79"/>
        <v>100.00000000000001</v>
      </c>
      <c r="Y242" s="11">
        <f t="shared" si="80"/>
        <v>6.6279329040451813</v>
      </c>
      <c r="AA242" s="7">
        <v>0</v>
      </c>
      <c r="AB242" s="25">
        <f t="shared" si="81"/>
        <v>0</v>
      </c>
      <c r="AC242" s="7">
        <v>0</v>
      </c>
      <c r="AD242" s="25">
        <f t="shared" si="82"/>
        <v>0</v>
      </c>
      <c r="AE242" s="7">
        <v>0</v>
      </c>
      <c r="AF242" s="25">
        <f t="shared" si="83"/>
        <v>0</v>
      </c>
      <c r="AH242" s="7">
        <v>0.80428534894600701</v>
      </c>
      <c r="AI242" s="25">
        <f t="shared" si="84"/>
        <v>100</v>
      </c>
    </row>
    <row r="243" spans="1:35" ht="14.4" x14ac:dyDescent="0.3">
      <c r="A243" t="s">
        <v>312</v>
      </c>
      <c r="B243" t="s">
        <v>747</v>
      </c>
      <c r="C243" s="7" t="s">
        <v>943</v>
      </c>
      <c r="D243" s="20">
        <v>25.6477867083258</v>
      </c>
      <c r="E243" s="24">
        <v>2.2156566171021099</v>
      </c>
      <c r="F243" s="24">
        <v>2.3140644589628199</v>
      </c>
      <c r="G243" s="24">
        <v>1.67756119914262</v>
      </c>
      <c r="H243" s="16">
        <f t="shared" si="69"/>
        <v>19.440504433118253</v>
      </c>
      <c r="I243" s="18">
        <f t="shared" si="70"/>
        <v>8.6387829183828266</v>
      </c>
      <c r="J243" s="18">
        <f t="shared" si="71"/>
        <v>9.0224723297922118</v>
      </c>
      <c r="K243" s="18">
        <f t="shared" si="72"/>
        <v>6.5407639973785692</v>
      </c>
      <c r="L243" s="18">
        <f t="shared" si="73"/>
        <v>75.797980754446399</v>
      </c>
      <c r="M243">
        <v>0.98656013557215405</v>
      </c>
      <c r="N243" s="21">
        <v>2.0135687554291501</v>
      </c>
      <c r="O243" s="16">
        <f t="shared" si="85"/>
        <v>3.000128891001304</v>
      </c>
      <c r="P243" s="21">
        <v>1.5893632969207301</v>
      </c>
      <c r="Q243" s="16">
        <f t="shared" si="86"/>
        <v>4.5894921879220343</v>
      </c>
      <c r="R243" s="18">
        <f t="shared" si="74"/>
        <v>3.8465702588360045</v>
      </c>
      <c r="S243" s="18">
        <f t="shared" si="75"/>
        <v>7.8508480218119718</v>
      </c>
      <c r="T243" s="18">
        <f t="shared" si="76"/>
        <v>11.697418280647977</v>
      </c>
      <c r="U243" s="18">
        <f t="shared" si="77"/>
        <v>6.1968828538518297</v>
      </c>
      <c r="V243" s="18">
        <f t="shared" si="78"/>
        <v>17.894301134499806</v>
      </c>
      <c r="X243" s="11">
        <f t="shared" si="79"/>
        <v>100</v>
      </c>
      <c r="Y243" s="11">
        <f t="shared" si="80"/>
        <v>17.894301134499806</v>
      </c>
      <c r="AA243" s="7">
        <v>7.7235151698393706E-2</v>
      </c>
      <c r="AB243" s="25">
        <f t="shared" si="81"/>
        <v>0.3011376871491277</v>
      </c>
      <c r="AC243" s="7">
        <v>0.37593646159872801</v>
      </c>
      <c r="AD243" s="25">
        <f t="shared" si="82"/>
        <v>1.4657657047525716</v>
      </c>
      <c r="AE243" s="7">
        <v>0.76090153974223296</v>
      </c>
      <c r="AF243" s="25">
        <f t="shared" si="83"/>
        <v>2.9667337318242306</v>
      </c>
      <c r="AH243" s="7">
        <v>0</v>
      </c>
      <c r="AI243" s="25">
        <f t="shared" si="84"/>
        <v>0</v>
      </c>
    </row>
    <row r="244" spans="1:35" ht="14.4" x14ac:dyDescent="0.3">
      <c r="A244" t="s">
        <v>313</v>
      </c>
      <c r="B244" t="s">
        <v>698</v>
      </c>
      <c r="C244" s="7" t="s">
        <v>941</v>
      </c>
      <c r="D244" s="20">
        <v>5.4659294577475404</v>
      </c>
      <c r="E244" s="24">
        <v>0</v>
      </c>
      <c r="F244" s="24">
        <v>0</v>
      </c>
      <c r="G244" s="24">
        <v>4.87069663824653</v>
      </c>
      <c r="H244" s="16">
        <f t="shared" si="69"/>
        <v>0.59523281950101037</v>
      </c>
      <c r="I244" s="18">
        <f t="shared" si="70"/>
        <v>0</v>
      </c>
      <c r="J244" s="18">
        <f t="shared" si="71"/>
        <v>0</v>
      </c>
      <c r="K244" s="18">
        <f t="shared" si="72"/>
        <v>89.110126208136236</v>
      </c>
      <c r="L244" s="18">
        <f t="shared" si="73"/>
        <v>10.88987379186376</v>
      </c>
      <c r="M244">
        <v>0</v>
      </c>
      <c r="N244" s="21">
        <v>6.2023856923176197E-2</v>
      </c>
      <c r="O244" s="16">
        <f t="shared" si="85"/>
        <v>6.2023856923176197E-2</v>
      </c>
      <c r="P244" s="21">
        <v>0.15848526128209101</v>
      </c>
      <c r="Q244" s="16">
        <f t="shared" si="86"/>
        <v>0.2205091182052672</v>
      </c>
      <c r="R244" s="18">
        <f t="shared" si="74"/>
        <v>0</v>
      </c>
      <c r="S244" s="18">
        <f t="shared" si="75"/>
        <v>1.1347357737166199</v>
      </c>
      <c r="T244" s="18">
        <f t="shared" si="76"/>
        <v>1.1347357737166199</v>
      </c>
      <c r="U244" s="18">
        <f t="shared" si="77"/>
        <v>2.8995116476933336</v>
      </c>
      <c r="V244" s="18">
        <f t="shared" si="78"/>
        <v>4.0342474214099528</v>
      </c>
      <c r="X244" s="11">
        <f t="shared" si="79"/>
        <v>100</v>
      </c>
      <c r="Y244" s="11">
        <f t="shared" si="80"/>
        <v>4.0342474214099537</v>
      </c>
      <c r="AA244" s="7">
        <v>0</v>
      </c>
      <c r="AB244" s="25">
        <f t="shared" si="81"/>
        <v>0</v>
      </c>
      <c r="AC244" s="7">
        <v>0</v>
      </c>
      <c r="AD244" s="25">
        <f t="shared" si="82"/>
        <v>0</v>
      </c>
      <c r="AE244" s="7">
        <v>0</v>
      </c>
      <c r="AF244" s="25">
        <f t="shared" si="83"/>
        <v>0</v>
      </c>
      <c r="AH244" s="7">
        <v>5.4620438929321597</v>
      </c>
      <c r="AI244" s="25">
        <f t="shared" si="84"/>
        <v>99.928913008383731</v>
      </c>
    </row>
    <row r="245" spans="1:35" ht="14.4" x14ac:dyDescent="0.3">
      <c r="A245" t="s">
        <v>314</v>
      </c>
      <c r="B245" t="s">
        <v>748</v>
      </c>
      <c r="C245" s="7" t="s">
        <v>941</v>
      </c>
      <c r="D245" s="20">
        <v>1.97983170971169</v>
      </c>
      <c r="E245" s="24">
        <v>0</v>
      </c>
      <c r="F245" s="24">
        <v>6.0435085187747602E-2</v>
      </c>
      <c r="G245" s="24">
        <v>0.590912643300601</v>
      </c>
      <c r="H245" s="16">
        <f t="shared" si="69"/>
        <v>1.3284839812233415</v>
      </c>
      <c r="I245" s="18">
        <f t="shared" si="70"/>
        <v>0</v>
      </c>
      <c r="J245" s="18">
        <f t="shared" si="71"/>
        <v>3.0525364803126811</v>
      </c>
      <c r="K245" s="18">
        <f t="shared" si="72"/>
        <v>29.846609709400589</v>
      </c>
      <c r="L245" s="18">
        <f t="shared" si="73"/>
        <v>67.100853810286736</v>
      </c>
      <c r="M245">
        <v>0</v>
      </c>
      <c r="N245" s="21">
        <v>1.7065276199718899E-5</v>
      </c>
      <c r="O245" s="16">
        <f t="shared" si="85"/>
        <v>1.7065276199718899E-5</v>
      </c>
      <c r="P245" s="21">
        <v>6.4096117159671798E-2</v>
      </c>
      <c r="Q245" s="16">
        <f t="shared" si="86"/>
        <v>6.411318243587151E-2</v>
      </c>
      <c r="R245" s="18">
        <f t="shared" si="74"/>
        <v>0</v>
      </c>
      <c r="S245" s="18">
        <f t="shared" si="75"/>
        <v>8.6195589837299868E-4</v>
      </c>
      <c r="T245" s="18">
        <f t="shared" si="76"/>
        <v>8.6195589837299868E-4</v>
      </c>
      <c r="U245" s="18">
        <f t="shared" si="77"/>
        <v>3.2374528019356608</v>
      </c>
      <c r="V245" s="18">
        <f t="shared" si="78"/>
        <v>3.2383147578340328</v>
      </c>
      <c r="X245" s="11">
        <f t="shared" si="79"/>
        <v>100</v>
      </c>
      <c r="Y245" s="11">
        <f t="shared" si="80"/>
        <v>3.2383147578340337</v>
      </c>
      <c r="AA245" s="7">
        <v>0</v>
      </c>
      <c r="AB245" s="25">
        <f t="shared" si="81"/>
        <v>0</v>
      </c>
      <c r="AC245" s="7">
        <v>6.8422930684010494E-2</v>
      </c>
      <c r="AD245" s="25">
        <f t="shared" si="82"/>
        <v>3.4559973127198012</v>
      </c>
      <c r="AE245" s="7">
        <v>0</v>
      </c>
      <c r="AF245" s="25">
        <f t="shared" si="83"/>
        <v>0</v>
      </c>
      <c r="AH245" s="7">
        <v>1.9745607523775199</v>
      </c>
      <c r="AI245" s="25">
        <f t="shared" si="84"/>
        <v>99.73376740516305</v>
      </c>
    </row>
    <row r="246" spans="1:35" ht="14.4" x14ac:dyDescent="0.3">
      <c r="A246" t="s">
        <v>315</v>
      </c>
      <c r="B246" t="s">
        <v>749</v>
      </c>
      <c r="C246" s="7" t="s">
        <v>943</v>
      </c>
      <c r="D246" s="20">
        <v>9.0434059466086296</v>
      </c>
      <c r="E246" s="24">
        <v>0</v>
      </c>
      <c r="F246" s="24">
        <v>3.1979603332660802</v>
      </c>
      <c r="G246" s="24">
        <v>0.43091601192330198</v>
      </c>
      <c r="H246" s="16">
        <f t="shared" si="69"/>
        <v>5.4145296014192477</v>
      </c>
      <c r="I246" s="18">
        <f t="shared" si="70"/>
        <v>0</v>
      </c>
      <c r="J246" s="18">
        <f t="shared" si="71"/>
        <v>35.36234414496618</v>
      </c>
      <c r="K246" s="18">
        <f t="shared" si="72"/>
        <v>4.7649747724185705</v>
      </c>
      <c r="L246" s="18">
        <f t="shared" si="73"/>
        <v>59.872681082615252</v>
      </c>
      <c r="M246">
        <v>3.6204037519850001</v>
      </c>
      <c r="N246" s="21">
        <v>0.53042380826751701</v>
      </c>
      <c r="O246" s="16">
        <f t="shared" si="85"/>
        <v>4.1508275602525169</v>
      </c>
      <c r="P246" s="21">
        <v>0.60948435640383303</v>
      </c>
      <c r="Q246" s="16">
        <f t="shared" si="86"/>
        <v>4.7603119166563497</v>
      </c>
      <c r="R246" s="18">
        <f t="shared" si="74"/>
        <v>40.03363083952555</v>
      </c>
      <c r="S246" s="18">
        <f t="shared" si="75"/>
        <v>5.8653101652086228</v>
      </c>
      <c r="T246" s="18">
        <f t="shared" si="76"/>
        <v>45.898941004734169</v>
      </c>
      <c r="U246" s="18">
        <f t="shared" si="77"/>
        <v>6.7395443708063993</v>
      </c>
      <c r="V246" s="18">
        <f t="shared" si="78"/>
        <v>52.638485375540569</v>
      </c>
      <c r="X246" s="11">
        <f t="shared" si="79"/>
        <v>100</v>
      </c>
      <c r="Y246" s="11">
        <f t="shared" si="80"/>
        <v>52.638485375540569</v>
      </c>
      <c r="AA246" s="7">
        <v>0</v>
      </c>
      <c r="AB246" s="25">
        <f t="shared" si="81"/>
        <v>0</v>
      </c>
      <c r="AC246" s="7">
        <v>0</v>
      </c>
      <c r="AD246" s="25">
        <f t="shared" si="82"/>
        <v>0</v>
      </c>
      <c r="AE246" s="7">
        <v>0</v>
      </c>
      <c r="AF246" s="25">
        <f t="shared" si="83"/>
        <v>0</v>
      </c>
      <c r="AH246" s="7">
        <v>0</v>
      </c>
      <c r="AI246" s="25">
        <f t="shared" si="84"/>
        <v>0</v>
      </c>
    </row>
    <row r="247" spans="1:35" ht="14.4" x14ac:dyDescent="0.3">
      <c r="A247" t="s">
        <v>316</v>
      </c>
      <c r="B247" t="s">
        <v>750</v>
      </c>
      <c r="C247" s="7" t="s">
        <v>941</v>
      </c>
      <c r="D247" s="20">
        <v>7.9852510081303398</v>
      </c>
      <c r="E247" s="24">
        <v>0</v>
      </c>
      <c r="F247" s="24">
        <v>0</v>
      </c>
      <c r="G247" s="24">
        <v>0</v>
      </c>
      <c r="H247" s="16">
        <f t="shared" ref="H247:H310" si="87">D247-E247-F247-G247</f>
        <v>7.9852510081303398</v>
      </c>
      <c r="I247" s="18">
        <f t="shared" ref="I247:I310" si="88">E247/D247*100</f>
        <v>0</v>
      </c>
      <c r="J247" s="18">
        <f t="shared" ref="J247:J310" si="89">F247/D247*100</f>
        <v>0</v>
      </c>
      <c r="K247" s="18">
        <f t="shared" ref="K247:K310" si="90">G247/D247*100</f>
        <v>0</v>
      </c>
      <c r="L247" s="18">
        <f t="shared" ref="L247:L310" si="91">H247/D247*100</f>
        <v>100</v>
      </c>
      <c r="M247">
        <v>0.29730210725296602</v>
      </c>
      <c r="N247" s="21">
        <v>0.191579013238934</v>
      </c>
      <c r="O247" s="16">
        <f t="shared" si="85"/>
        <v>0.48888112049190002</v>
      </c>
      <c r="P247" s="21">
        <v>0.29120532247236403</v>
      </c>
      <c r="Q247" s="16">
        <f t="shared" si="86"/>
        <v>0.78008644296426399</v>
      </c>
      <c r="R247" s="18">
        <f t="shared" ref="R247:R310" si="92">M247/D247*100</f>
        <v>3.723140411619648</v>
      </c>
      <c r="S247" s="18">
        <f t="shared" ref="S247:S310" si="93">N247/D247*100</f>
        <v>2.3991608159076536</v>
      </c>
      <c r="T247" s="18">
        <f t="shared" ref="T247:T310" si="94">O247/D247*100</f>
        <v>6.1223012275273012</v>
      </c>
      <c r="U247" s="18">
        <f t="shared" ref="U247:U310" si="95">P247/D247*100</f>
        <v>3.6467898401173313</v>
      </c>
      <c r="V247" s="18">
        <f t="shared" ref="V247:V310" si="96">Q247/D247*100</f>
        <v>9.7690910676446325</v>
      </c>
      <c r="X247" s="11">
        <f t="shared" ref="X247:X310" si="97">SUM(I247:L247)</f>
        <v>100</v>
      </c>
      <c r="Y247" s="11">
        <f t="shared" ref="Y247:Y310" si="98">SUM(R247:S247,U247)</f>
        <v>9.7690910676446343</v>
      </c>
      <c r="AA247" s="7">
        <v>0</v>
      </c>
      <c r="AB247" s="25">
        <f t="shared" ref="AB247:AB310" si="99">AA247/D247*100</f>
        <v>0</v>
      </c>
      <c r="AC247" s="7">
        <v>0</v>
      </c>
      <c r="AD247" s="25">
        <f t="shared" ref="AD247:AD310" si="100">AC247/D247*100</f>
        <v>0</v>
      </c>
      <c r="AE247" s="7">
        <v>0</v>
      </c>
      <c r="AF247" s="25">
        <f t="shared" ref="AF247:AF310" si="101">AE247/D247*100</f>
        <v>0</v>
      </c>
      <c r="AH247" s="7">
        <v>0</v>
      </c>
      <c r="AI247" s="25">
        <f t="shared" ref="AI247:AI310" si="102">AH247/D247*100</f>
        <v>0</v>
      </c>
    </row>
    <row r="248" spans="1:35" ht="14.4" x14ac:dyDescent="0.3">
      <c r="A248" t="s">
        <v>317</v>
      </c>
      <c r="B248" t="s">
        <v>751</v>
      </c>
      <c r="C248" s="7" t="s">
        <v>941</v>
      </c>
      <c r="D248" s="20">
        <v>0.397897077165974</v>
      </c>
      <c r="E248" s="24">
        <v>0</v>
      </c>
      <c r="F248" s="24">
        <v>0</v>
      </c>
      <c r="G248" s="24">
        <v>0</v>
      </c>
      <c r="H248" s="16">
        <f t="shared" si="87"/>
        <v>0.397897077165974</v>
      </c>
      <c r="I248" s="18">
        <f t="shared" si="88"/>
        <v>0</v>
      </c>
      <c r="J248" s="18">
        <f t="shared" si="89"/>
        <v>0</v>
      </c>
      <c r="K248" s="18">
        <f t="shared" si="90"/>
        <v>0</v>
      </c>
      <c r="L248" s="18">
        <f t="shared" si="91"/>
        <v>100</v>
      </c>
      <c r="M248">
        <v>0</v>
      </c>
      <c r="N248" s="21">
        <v>4.7306068177858799E-4</v>
      </c>
      <c r="O248" s="16">
        <f t="shared" si="85"/>
        <v>4.7306068177858799E-4</v>
      </c>
      <c r="P248" s="21">
        <v>1.0138008502282899E-3</v>
      </c>
      <c r="Q248" s="16">
        <f t="shared" si="86"/>
        <v>1.4868615320068779E-3</v>
      </c>
      <c r="R248" s="18">
        <f t="shared" si="92"/>
        <v>0</v>
      </c>
      <c r="S248" s="18">
        <f t="shared" si="93"/>
        <v>0.11889021280275983</v>
      </c>
      <c r="T248" s="18">
        <f t="shared" si="94"/>
        <v>0.11889021280275983</v>
      </c>
      <c r="U248" s="18">
        <f t="shared" si="95"/>
        <v>0.25478972035911818</v>
      </c>
      <c r="V248" s="18">
        <f t="shared" si="96"/>
        <v>0.37367993316187803</v>
      </c>
      <c r="X248" s="11">
        <f t="shared" si="97"/>
        <v>100</v>
      </c>
      <c r="Y248" s="11">
        <f t="shared" si="98"/>
        <v>0.37367993316187798</v>
      </c>
      <c r="AA248" s="7">
        <v>0</v>
      </c>
      <c r="AB248" s="25">
        <f t="shared" si="99"/>
        <v>0</v>
      </c>
      <c r="AC248" s="7">
        <v>0</v>
      </c>
      <c r="AD248" s="25">
        <f t="shared" si="100"/>
        <v>0</v>
      </c>
      <c r="AE248" s="7">
        <v>0</v>
      </c>
      <c r="AF248" s="25">
        <f t="shared" si="101"/>
        <v>0</v>
      </c>
      <c r="AH248" s="7">
        <v>0</v>
      </c>
      <c r="AI248" s="25">
        <f t="shared" si="102"/>
        <v>0</v>
      </c>
    </row>
    <row r="249" spans="1:35" ht="14.4" x14ac:dyDescent="0.3">
      <c r="A249" t="s">
        <v>318</v>
      </c>
      <c r="B249" t="s">
        <v>752</v>
      </c>
      <c r="C249" s="7" t="s">
        <v>941</v>
      </c>
      <c r="D249" s="20">
        <v>0.85851093786241195</v>
      </c>
      <c r="E249" s="24">
        <v>0.448050568331815</v>
      </c>
      <c r="F249" s="24">
        <v>0.10488318317465301</v>
      </c>
      <c r="G249" s="24">
        <v>4.0869876299356102E-2</v>
      </c>
      <c r="H249" s="16">
        <f t="shared" si="87"/>
        <v>0.26470731005658782</v>
      </c>
      <c r="I249" s="18">
        <f t="shared" si="88"/>
        <v>52.189267319925662</v>
      </c>
      <c r="J249" s="18">
        <f t="shared" si="89"/>
        <v>12.216872092020099</v>
      </c>
      <c r="K249" s="18">
        <f t="shared" si="90"/>
        <v>4.76055394251786</v>
      </c>
      <c r="L249" s="18">
        <f t="shared" si="91"/>
        <v>30.833306645536386</v>
      </c>
      <c r="M249">
        <v>9.6048179443867406E-3</v>
      </c>
      <c r="N249" s="21">
        <v>8.4375623632673494E-3</v>
      </c>
      <c r="O249" s="16">
        <f t="shared" si="85"/>
        <v>1.804238030765409E-2</v>
      </c>
      <c r="P249" s="21">
        <v>3.0122794548483899E-2</v>
      </c>
      <c r="Q249" s="16">
        <f t="shared" si="86"/>
        <v>4.8165174856137985E-2</v>
      </c>
      <c r="R249" s="18">
        <f t="shared" si="92"/>
        <v>1.1187764209855697</v>
      </c>
      <c r="S249" s="18">
        <f t="shared" si="93"/>
        <v>0.98281361263443601</v>
      </c>
      <c r="T249" s="18">
        <f t="shared" si="94"/>
        <v>2.1015900336200057</v>
      </c>
      <c r="U249" s="18">
        <f t="shared" si="95"/>
        <v>3.5087257738947395</v>
      </c>
      <c r="V249" s="18">
        <f t="shared" si="96"/>
        <v>5.6103158075147448</v>
      </c>
      <c r="X249" s="11">
        <f t="shared" si="97"/>
        <v>100</v>
      </c>
      <c r="Y249" s="11">
        <f t="shared" si="98"/>
        <v>5.6103158075147448</v>
      </c>
      <c r="AA249" s="7">
        <v>9.4999437622344696E-2</v>
      </c>
      <c r="AB249" s="25">
        <f t="shared" si="99"/>
        <v>11.065605973394092</v>
      </c>
      <c r="AC249" s="7">
        <v>1.38077699042682E-2</v>
      </c>
      <c r="AD249" s="25">
        <f t="shared" si="100"/>
        <v>1.6083394276429221</v>
      </c>
      <c r="AE249" s="7">
        <v>1.17967277482181E-2</v>
      </c>
      <c r="AF249" s="25">
        <f t="shared" si="101"/>
        <v>1.3740917241649269</v>
      </c>
      <c r="AH249" s="7">
        <v>0</v>
      </c>
      <c r="AI249" s="25">
        <f t="shared" si="102"/>
        <v>0</v>
      </c>
    </row>
    <row r="250" spans="1:35" ht="14.4" x14ac:dyDescent="0.3">
      <c r="A250" t="s">
        <v>319</v>
      </c>
      <c r="B250" t="s">
        <v>753</v>
      </c>
      <c r="C250" s="7" t="s">
        <v>944</v>
      </c>
      <c r="D250" s="20">
        <v>0.70232491375203199</v>
      </c>
      <c r="E250" s="24">
        <v>0</v>
      </c>
      <c r="F250" s="24">
        <v>0</v>
      </c>
      <c r="G250" s="24">
        <v>0</v>
      </c>
      <c r="H250" s="16">
        <f t="shared" si="87"/>
        <v>0.70232491375203199</v>
      </c>
      <c r="I250" s="18">
        <f t="shared" si="88"/>
        <v>0</v>
      </c>
      <c r="J250" s="18">
        <f t="shared" si="89"/>
        <v>0</v>
      </c>
      <c r="K250" s="18">
        <f t="shared" si="90"/>
        <v>0</v>
      </c>
      <c r="L250" s="18">
        <f t="shared" si="91"/>
        <v>100</v>
      </c>
      <c r="M250">
        <v>3.0218275311359299E-3</v>
      </c>
      <c r="N250" s="21">
        <v>4.94353668612348E-2</v>
      </c>
      <c r="O250" s="16">
        <f t="shared" si="85"/>
        <v>5.2457194392370732E-2</v>
      </c>
      <c r="P250" s="21">
        <v>0.105848488865635</v>
      </c>
      <c r="Q250" s="16">
        <f t="shared" si="86"/>
        <v>0.15830568325800573</v>
      </c>
      <c r="R250" s="18">
        <f t="shared" si="92"/>
        <v>0.43026062040038049</v>
      </c>
      <c r="S250" s="18">
        <f t="shared" si="93"/>
        <v>7.03881720458073</v>
      </c>
      <c r="T250" s="18">
        <f t="shared" si="94"/>
        <v>7.4690778249811105</v>
      </c>
      <c r="U250" s="18">
        <f t="shared" si="95"/>
        <v>15.071156781290924</v>
      </c>
      <c r="V250" s="18">
        <f t="shared" si="96"/>
        <v>22.540234606272033</v>
      </c>
      <c r="X250" s="11">
        <f t="shared" si="97"/>
        <v>100</v>
      </c>
      <c r="Y250" s="11">
        <f t="shared" si="98"/>
        <v>22.540234606272033</v>
      </c>
      <c r="AA250" s="7">
        <v>0</v>
      </c>
      <c r="AB250" s="25">
        <f t="shared" si="99"/>
        <v>0</v>
      </c>
      <c r="AC250" s="7">
        <v>0</v>
      </c>
      <c r="AD250" s="25">
        <f t="shared" si="100"/>
        <v>0</v>
      </c>
      <c r="AE250" s="7">
        <v>0</v>
      </c>
      <c r="AF250" s="25">
        <f t="shared" si="101"/>
        <v>0</v>
      </c>
      <c r="AH250" s="7">
        <v>0.62560713626624198</v>
      </c>
      <c r="AI250" s="25">
        <f t="shared" si="102"/>
        <v>89.076597457444535</v>
      </c>
    </row>
    <row r="251" spans="1:35" ht="14.4" x14ac:dyDescent="0.3">
      <c r="A251" t="s">
        <v>320</v>
      </c>
      <c r="B251" t="s">
        <v>754</v>
      </c>
      <c r="C251" s="7" t="s">
        <v>941</v>
      </c>
      <c r="D251" s="20">
        <v>1.4654814658564499</v>
      </c>
      <c r="E251" s="24">
        <v>0</v>
      </c>
      <c r="F251" s="24">
        <v>0</v>
      </c>
      <c r="G251" s="24">
        <v>7.1404878386668799E-2</v>
      </c>
      <c r="H251" s="16">
        <f t="shared" si="87"/>
        <v>1.3940765874697811</v>
      </c>
      <c r="I251" s="18">
        <f t="shared" si="88"/>
        <v>0</v>
      </c>
      <c r="J251" s="18">
        <f t="shared" si="89"/>
        <v>0</v>
      </c>
      <c r="K251" s="18">
        <f t="shared" si="90"/>
        <v>4.8724518221688111</v>
      </c>
      <c r="L251" s="18">
        <f t="shared" si="91"/>
        <v>95.127548177831187</v>
      </c>
      <c r="M251">
        <v>1.6318955532409699E-2</v>
      </c>
      <c r="N251" s="21">
        <v>5.49454257016204E-2</v>
      </c>
      <c r="O251" s="16">
        <f t="shared" si="85"/>
        <v>7.1264381234030102E-2</v>
      </c>
      <c r="P251" s="21">
        <v>8.1716050667474296E-2</v>
      </c>
      <c r="Q251" s="16">
        <f t="shared" si="86"/>
        <v>0.1529804319015044</v>
      </c>
      <c r="R251" s="18">
        <f t="shared" si="92"/>
        <v>1.1135559140539966</v>
      </c>
      <c r="S251" s="18">
        <f t="shared" si="93"/>
        <v>3.7493088095460454</v>
      </c>
      <c r="T251" s="18">
        <f t="shared" si="94"/>
        <v>4.8628647236000422</v>
      </c>
      <c r="U251" s="18">
        <f t="shared" si="95"/>
        <v>5.5760548714765346</v>
      </c>
      <c r="V251" s="18">
        <f t="shared" si="96"/>
        <v>10.438919595076577</v>
      </c>
      <c r="X251" s="11">
        <f t="shared" si="97"/>
        <v>100</v>
      </c>
      <c r="Y251" s="11">
        <f t="shared" si="98"/>
        <v>10.438919595076577</v>
      </c>
      <c r="AA251" s="7">
        <v>0</v>
      </c>
      <c r="AB251" s="25">
        <f t="shared" si="99"/>
        <v>0</v>
      </c>
      <c r="AC251" s="7">
        <v>0</v>
      </c>
      <c r="AD251" s="25">
        <f t="shared" si="100"/>
        <v>0</v>
      </c>
      <c r="AE251" s="7">
        <v>0</v>
      </c>
      <c r="AF251" s="25">
        <f t="shared" si="101"/>
        <v>0</v>
      </c>
      <c r="AH251" s="7">
        <v>1.4654814658564499</v>
      </c>
      <c r="AI251" s="25">
        <f t="shared" si="102"/>
        <v>100</v>
      </c>
    </row>
    <row r="252" spans="1:35" ht="14.4" x14ac:dyDescent="0.3">
      <c r="A252" t="s">
        <v>321</v>
      </c>
      <c r="B252" t="s">
        <v>755</v>
      </c>
      <c r="C252" s="7" t="s">
        <v>943</v>
      </c>
      <c r="D252" s="20">
        <v>7.4517613738180399</v>
      </c>
      <c r="E252" s="24">
        <v>3.1056129748904602</v>
      </c>
      <c r="F252" s="24">
        <v>0.18007942869141599</v>
      </c>
      <c r="G252" s="24">
        <v>1.5137111903523</v>
      </c>
      <c r="H252" s="16">
        <f t="shared" si="87"/>
        <v>2.6523577798838645</v>
      </c>
      <c r="I252" s="18">
        <f t="shared" si="88"/>
        <v>41.676226855601058</v>
      </c>
      <c r="J252" s="18">
        <f t="shared" si="89"/>
        <v>2.4166021918539933</v>
      </c>
      <c r="K252" s="18">
        <f t="shared" si="90"/>
        <v>20.313468379043432</v>
      </c>
      <c r="L252" s="18">
        <f t="shared" si="91"/>
        <v>35.593702573501531</v>
      </c>
      <c r="M252">
        <v>6.0936644811947098E-2</v>
      </c>
      <c r="N252" s="21">
        <v>8.5929567150504205E-2</v>
      </c>
      <c r="O252" s="16">
        <f t="shared" si="85"/>
        <v>0.14686621196245131</v>
      </c>
      <c r="P252" s="21">
        <v>0.61146768751480196</v>
      </c>
      <c r="Q252" s="16">
        <f t="shared" si="86"/>
        <v>0.75833389947725327</v>
      </c>
      <c r="R252" s="18">
        <f t="shared" si="92"/>
        <v>0.81774820415008997</v>
      </c>
      <c r="S252" s="18">
        <f t="shared" si="93"/>
        <v>1.1531443754012307</v>
      </c>
      <c r="T252" s="18">
        <f t="shared" si="94"/>
        <v>1.970892579551321</v>
      </c>
      <c r="U252" s="18">
        <f t="shared" si="95"/>
        <v>8.2056799304283938</v>
      </c>
      <c r="V252" s="18">
        <f t="shared" si="96"/>
        <v>10.176572509979714</v>
      </c>
      <c r="X252" s="11">
        <f t="shared" si="97"/>
        <v>100.00000000000001</v>
      </c>
      <c r="Y252" s="11">
        <f t="shared" si="98"/>
        <v>10.176572509979714</v>
      </c>
      <c r="AA252" s="7">
        <v>0.16007060269496801</v>
      </c>
      <c r="AB252" s="25">
        <f t="shared" si="99"/>
        <v>2.1480908293357368</v>
      </c>
      <c r="AC252" s="7">
        <v>1.4604434655571901</v>
      </c>
      <c r="AD252" s="25">
        <f t="shared" si="100"/>
        <v>19.59863436701686</v>
      </c>
      <c r="AE252" s="7">
        <v>1.31018955002808E-2</v>
      </c>
      <c r="AF252" s="25">
        <f t="shared" si="101"/>
        <v>0.17582280004717615</v>
      </c>
      <c r="AH252" s="7">
        <v>7.4517613738180399</v>
      </c>
      <c r="AI252" s="25">
        <f t="shared" si="102"/>
        <v>100</v>
      </c>
    </row>
    <row r="253" spans="1:35" ht="14.4" x14ac:dyDescent="0.3">
      <c r="A253" t="s">
        <v>322</v>
      </c>
      <c r="B253" t="s">
        <v>756</v>
      </c>
      <c r="C253" s="7" t="s">
        <v>941</v>
      </c>
      <c r="D253" s="20">
        <v>4.51529830068307</v>
      </c>
      <c r="E253" s="24">
        <v>1.0787999184575501</v>
      </c>
      <c r="F253" s="24">
        <v>0.118152195192227</v>
      </c>
      <c r="G253" s="24">
        <v>5.2135592792555599E-2</v>
      </c>
      <c r="H253" s="16">
        <f t="shared" si="87"/>
        <v>3.2662105942407371</v>
      </c>
      <c r="I253" s="18">
        <f t="shared" si="88"/>
        <v>23.892107378472652</v>
      </c>
      <c r="J253" s="18">
        <f t="shared" si="89"/>
        <v>2.616708516785105</v>
      </c>
      <c r="K253" s="18">
        <f t="shared" si="90"/>
        <v>1.1546433772641018</v>
      </c>
      <c r="L253" s="18">
        <f t="shared" si="91"/>
        <v>72.336540727478138</v>
      </c>
      <c r="M253">
        <v>8.5521185766241903E-2</v>
      </c>
      <c r="N253" s="21">
        <v>2.0560931407601998E-2</v>
      </c>
      <c r="O253" s="16">
        <f t="shared" si="85"/>
        <v>0.1060821171738439</v>
      </c>
      <c r="P253" s="21">
        <v>9.5056236369200603E-2</v>
      </c>
      <c r="Q253" s="16">
        <f t="shared" si="86"/>
        <v>0.20113835354304449</v>
      </c>
      <c r="R253" s="18">
        <f t="shared" si="92"/>
        <v>1.8940318019144902</v>
      </c>
      <c r="S253" s="18">
        <f t="shared" si="93"/>
        <v>0.45536152959133536</v>
      </c>
      <c r="T253" s="18">
        <f t="shared" si="94"/>
        <v>2.3493933315058255</v>
      </c>
      <c r="U253" s="18">
        <f t="shared" si="95"/>
        <v>2.1052039098905286</v>
      </c>
      <c r="V253" s="18">
        <f t="shared" si="96"/>
        <v>4.4545972413963542</v>
      </c>
      <c r="X253" s="11">
        <f t="shared" si="97"/>
        <v>100</v>
      </c>
      <c r="Y253" s="11">
        <f t="shared" si="98"/>
        <v>4.4545972413963542</v>
      </c>
      <c r="AA253" s="7">
        <v>4.0094830107939197E-2</v>
      </c>
      <c r="AB253" s="25">
        <f t="shared" si="99"/>
        <v>0.88797743665958218</v>
      </c>
      <c r="AC253" s="7">
        <v>4.7285419800411899E-2</v>
      </c>
      <c r="AD253" s="25">
        <f t="shared" si="100"/>
        <v>1.0472269305719757</v>
      </c>
      <c r="AE253" s="7">
        <v>7.7231594189110894E-2</v>
      </c>
      <c r="AF253" s="25">
        <f t="shared" si="101"/>
        <v>1.7104427890717071</v>
      </c>
      <c r="AH253" s="7">
        <v>1.68780872093993</v>
      </c>
      <c r="AI253" s="25">
        <f t="shared" si="102"/>
        <v>37.379783317629311</v>
      </c>
    </row>
    <row r="254" spans="1:35" ht="14.4" x14ac:dyDescent="0.3">
      <c r="A254" t="s">
        <v>323</v>
      </c>
      <c r="B254" t="s">
        <v>757</v>
      </c>
      <c r="C254" s="7" t="s">
        <v>941</v>
      </c>
      <c r="D254" s="20">
        <v>1.1668492754661199</v>
      </c>
      <c r="E254" s="24">
        <v>0</v>
      </c>
      <c r="F254" s="24">
        <v>0</v>
      </c>
      <c r="G254" s="24">
        <v>0</v>
      </c>
      <c r="H254" s="16">
        <f t="shared" si="87"/>
        <v>1.1668492754661199</v>
      </c>
      <c r="I254" s="18">
        <f t="shared" si="88"/>
        <v>0</v>
      </c>
      <c r="J254" s="18">
        <f t="shared" si="89"/>
        <v>0</v>
      </c>
      <c r="K254" s="18">
        <f t="shared" si="90"/>
        <v>0</v>
      </c>
      <c r="L254" s="18">
        <f t="shared" si="91"/>
        <v>100</v>
      </c>
      <c r="M254">
        <v>1.5204947094316501E-2</v>
      </c>
      <c r="N254" s="21">
        <v>3.7640852583275403E-2</v>
      </c>
      <c r="O254" s="16">
        <f t="shared" si="85"/>
        <v>5.2845799677591905E-2</v>
      </c>
      <c r="P254" s="21">
        <v>0.10082567301421499</v>
      </c>
      <c r="Q254" s="16">
        <f t="shared" si="86"/>
        <v>0.15367147269180689</v>
      </c>
      <c r="R254" s="18">
        <f t="shared" si="92"/>
        <v>1.3030772194842901</v>
      </c>
      <c r="S254" s="18">
        <f t="shared" si="93"/>
        <v>3.2258538763062652</v>
      </c>
      <c r="T254" s="18">
        <f t="shared" si="94"/>
        <v>4.528931095790556</v>
      </c>
      <c r="U254" s="18">
        <f t="shared" si="95"/>
        <v>8.6408480627404316</v>
      </c>
      <c r="V254" s="18">
        <f t="shared" si="96"/>
        <v>13.169779158530986</v>
      </c>
      <c r="X254" s="11">
        <f t="shared" si="97"/>
        <v>100</v>
      </c>
      <c r="Y254" s="11">
        <f t="shared" si="98"/>
        <v>13.169779158530986</v>
      </c>
      <c r="AA254" s="7">
        <v>0</v>
      </c>
      <c r="AB254" s="25">
        <f t="shared" si="99"/>
        <v>0</v>
      </c>
      <c r="AC254" s="7">
        <v>0</v>
      </c>
      <c r="AD254" s="25">
        <f t="shared" si="100"/>
        <v>0</v>
      </c>
      <c r="AE254" s="7">
        <v>0</v>
      </c>
      <c r="AF254" s="25">
        <f t="shared" si="101"/>
        <v>0</v>
      </c>
      <c r="AH254" s="7">
        <v>0</v>
      </c>
      <c r="AI254" s="25">
        <f t="shared" si="102"/>
        <v>0</v>
      </c>
    </row>
    <row r="255" spans="1:35" ht="14.4" x14ac:dyDescent="0.3">
      <c r="A255" t="s">
        <v>324</v>
      </c>
      <c r="B255" t="s">
        <v>758</v>
      </c>
      <c r="C255" s="7" t="s">
        <v>941</v>
      </c>
      <c r="D255" s="20">
        <v>6.2834602083107498</v>
      </c>
      <c r="E255" s="24">
        <v>0</v>
      </c>
      <c r="F255" s="24">
        <v>0</v>
      </c>
      <c r="G255" s="24">
        <v>0</v>
      </c>
      <c r="H255" s="16">
        <f t="shared" si="87"/>
        <v>6.2834602083107498</v>
      </c>
      <c r="I255" s="18">
        <f t="shared" si="88"/>
        <v>0</v>
      </c>
      <c r="J255" s="18">
        <f t="shared" si="89"/>
        <v>0</v>
      </c>
      <c r="K255" s="18">
        <f t="shared" si="90"/>
        <v>0</v>
      </c>
      <c r="L255" s="18">
        <f t="shared" si="91"/>
        <v>100</v>
      </c>
      <c r="M255">
        <v>8.3862450858872395E-2</v>
      </c>
      <c r="N255" s="21">
        <v>4.34167175740734E-2</v>
      </c>
      <c r="O255" s="16">
        <f t="shared" si="85"/>
        <v>0.12727916843294579</v>
      </c>
      <c r="P255" s="21">
        <v>0.205907110399011</v>
      </c>
      <c r="Q255" s="16">
        <f t="shared" si="86"/>
        <v>0.33318627883195678</v>
      </c>
      <c r="R255" s="18">
        <f t="shared" si="92"/>
        <v>1.3346539657870777</v>
      </c>
      <c r="S255" s="18">
        <f t="shared" si="93"/>
        <v>0.69096829031635709</v>
      </c>
      <c r="T255" s="18">
        <f t="shared" si="94"/>
        <v>2.0256222561034347</v>
      </c>
      <c r="U255" s="18">
        <f t="shared" si="95"/>
        <v>3.2769700701958802</v>
      </c>
      <c r="V255" s="18">
        <f t="shared" si="96"/>
        <v>5.3025923262993153</v>
      </c>
      <c r="X255" s="11">
        <f t="shared" si="97"/>
        <v>100</v>
      </c>
      <c r="Y255" s="11">
        <f t="shared" si="98"/>
        <v>5.3025923262993153</v>
      </c>
      <c r="AA255" s="7">
        <v>0</v>
      </c>
      <c r="AB255" s="25">
        <f t="shared" si="99"/>
        <v>0</v>
      </c>
      <c r="AC255" s="7">
        <v>0</v>
      </c>
      <c r="AD255" s="25">
        <f t="shared" si="100"/>
        <v>0</v>
      </c>
      <c r="AE255" s="7">
        <v>2.13859620891391E-2</v>
      </c>
      <c r="AF255" s="25">
        <f t="shared" si="101"/>
        <v>0.34035326683302919</v>
      </c>
      <c r="AH255" s="7">
        <v>0</v>
      </c>
      <c r="AI255" s="25">
        <f t="shared" si="102"/>
        <v>0</v>
      </c>
    </row>
    <row r="256" spans="1:35" ht="14.4" x14ac:dyDescent="0.3">
      <c r="A256" t="s">
        <v>325</v>
      </c>
      <c r="B256" t="s">
        <v>759</v>
      </c>
      <c r="C256" s="7" t="s">
        <v>941</v>
      </c>
      <c r="D256" s="20">
        <v>0.34558943017222898</v>
      </c>
      <c r="E256" s="24">
        <v>0</v>
      </c>
      <c r="F256" s="24">
        <v>0</v>
      </c>
      <c r="G256" s="24">
        <v>0</v>
      </c>
      <c r="H256" s="16">
        <f t="shared" si="87"/>
        <v>0.34558943017222898</v>
      </c>
      <c r="I256" s="18">
        <f t="shared" si="88"/>
        <v>0</v>
      </c>
      <c r="J256" s="18">
        <f t="shared" si="89"/>
        <v>0</v>
      </c>
      <c r="K256" s="18">
        <f t="shared" si="90"/>
        <v>0</v>
      </c>
      <c r="L256" s="18">
        <f t="shared" si="91"/>
        <v>100</v>
      </c>
      <c r="M256">
        <v>0</v>
      </c>
      <c r="N256" s="21">
        <v>2.24092868225532E-2</v>
      </c>
      <c r="O256" s="16">
        <f t="shared" si="85"/>
        <v>2.24092868225532E-2</v>
      </c>
      <c r="P256" s="21">
        <v>1.8838598260291401E-2</v>
      </c>
      <c r="Q256" s="16">
        <f t="shared" si="86"/>
        <v>4.1247885082844604E-2</v>
      </c>
      <c r="R256" s="18">
        <f t="shared" si="92"/>
        <v>0</v>
      </c>
      <c r="S256" s="18">
        <f t="shared" si="93"/>
        <v>6.4843669586148049</v>
      </c>
      <c r="T256" s="18">
        <f t="shared" si="94"/>
        <v>6.4843669586148049</v>
      </c>
      <c r="U256" s="18">
        <f t="shared" si="95"/>
        <v>5.4511500108388562</v>
      </c>
      <c r="V256" s="18">
        <f t="shared" si="96"/>
        <v>11.935516969453662</v>
      </c>
      <c r="X256" s="11">
        <f t="shared" si="97"/>
        <v>100</v>
      </c>
      <c r="Y256" s="11">
        <f t="shared" si="98"/>
        <v>11.935516969453662</v>
      </c>
      <c r="AA256" s="7">
        <v>0</v>
      </c>
      <c r="AB256" s="25">
        <f t="shared" si="99"/>
        <v>0</v>
      </c>
      <c r="AC256" s="7">
        <v>0</v>
      </c>
      <c r="AD256" s="25">
        <f t="shared" si="100"/>
        <v>0</v>
      </c>
      <c r="AE256" s="7">
        <v>0</v>
      </c>
      <c r="AF256" s="25">
        <f t="shared" si="101"/>
        <v>0</v>
      </c>
      <c r="AH256" s="7">
        <v>0</v>
      </c>
      <c r="AI256" s="25">
        <f t="shared" si="102"/>
        <v>0</v>
      </c>
    </row>
    <row r="257" spans="1:35" ht="14.4" x14ac:dyDescent="0.3">
      <c r="A257" t="s">
        <v>326</v>
      </c>
      <c r="B257" t="s">
        <v>760</v>
      </c>
      <c r="C257" s="7" t="s">
        <v>944</v>
      </c>
      <c r="D257" s="20">
        <v>263.23999188667301</v>
      </c>
      <c r="E257" s="24">
        <v>0</v>
      </c>
      <c r="F257" s="24">
        <v>1.2788488281250401E-3</v>
      </c>
      <c r="G257" s="24">
        <v>1.7454374477179899E-3</v>
      </c>
      <c r="H257" s="16">
        <f t="shared" si="87"/>
        <v>263.23696760039718</v>
      </c>
      <c r="I257" s="18">
        <f t="shared" si="88"/>
        <v>0</v>
      </c>
      <c r="J257" s="18">
        <f t="shared" si="89"/>
        <v>4.8581099663443046E-4</v>
      </c>
      <c r="K257" s="18">
        <f t="shared" si="90"/>
        <v>6.6305937605005516E-4</v>
      </c>
      <c r="L257" s="18">
        <f t="shared" si="91"/>
        <v>99.998851129627326</v>
      </c>
      <c r="M257">
        <v>2.2136951150164599</v>
      </c>
      <c r="N257" s="21">
        <v>1.05539634413421</v>
      </c>
      <c r="O257" s="16">
        <f t="shared" si="85"/>
        <v>3.2690914591506699</v>
      </c>
      <c r="P257" s="21">
        <v>2.0516447686091501</v>
      </c>
      <c r="Q257" s="16">
        <f t="shared" si="86"/>
        <v>5.32073622775982</v>
      </c>
      <c r="R257" s="18">
        <f t="shared" si="92"/>
        <v>0.84094179579274342</v>
      </c>
      <c r="S257" s="18">
        <f t="shared" si="93"/>
        <v>0.40092553436506972</v>
      </c>
      <c r="T257" s="18">
        <f t="shared" si="94"/>
        <v>1.2418673301578131</v>
      </c>
      <c r="U257" s="18">
        <f t="shared" si="95"/>
        <v>0.77938186895720618</v>
      </c>
      <c r="V257" s="18">
        <f t="shared" si="96"/>
        <v>2.0212491991150192</v>
      </c>
      <c r="X257" s="11">
        <f t="shared" si="97"/>
        <v>100.00000000000001</v>
      </c>
      <c r="Y257" s="11">
        <f t="shared" si="98"/>
        <v>2.0212491991150192</v>
      </c>
      <c r="AA257" s="7">
        <v>0</v>
      </c>
      <c r="AB257" s="25">
        <f t="shared" si="99"/>
        <v>0</v>
      </c>
      <c r="AC257" s="7">
        <v>0</v>
      </c>
      <c r="AD257" s="25">
        <f t="shared" si="100"/>
        <v>0</v>
      </c>
      <c r="AE257" s="7">
        <v>0</v>
      </c>
      <c r="AF257" s="25">
        <f t="shared" si="101"/>
        <v>0</v>
      </c>
      <c r="AH257" s="7">
        <v>0</v>
      </c>
      <c r="AI257" s="25">
        <f t="shared" si="102"/>
        <v>0</v>
      </c>
    </row>
    <row r="258" spans="1:35" ht="14.4" x14ac:dyDescent="0.3">
      <c r="A258" t="s">
        <v>327</v>
      </c>
      <c r="B258" t="s">
        <v>761</v>
      </c>
      <c r="C258" s="7" t="s">
        <v>941</v>
      </c>
      <c r="D258" s="20">
        <v>0.20639405560451499</v>
      </c>
      <c r="E258" s="24">
        <v>0</v>
      </c>
      <c r="F258" s="24">
        <v>0</v>
      </c>
      <c r="G258" s="24">
        <v>0</v>
      </c>
      <c r="H258" s="16">
        <f t="shared" si="87"/>
        <v>0.20639405560451499</v>
      </c>
      <c r="I258" s="18">
        <f t="shared" si="88"/>
        <v>0</v>
      </c>
      <c r="J258" s="18">
        <f t="shared" si="89"/>
        <v>0</v>
      </c>
      <c r="K258" s="18">
        <f t="shared" si="90"/>
        <v>0</v>
      </c>
      <c r="L258" s="18">
        <f t="shared" si="91"/>
        <v>100</v>
      </c>
      <c r="M258">
        <v>0</v>
      </c>
      <c r="N258" s="21">
        <v>5.7075048520346098E-5</v>
      </c>
      <c r="O258" s="16">
        <f t="shared" ref="O258:O321" si="103">M258+N258</f>
        <v>5.7075048520346098E-5</v>
      </c>
      <c r="P258" s="21">
        <v>0</v>
      </c>
      <c r="Q258" s="16">
        <f t="shared" ref="Q258:Q321" si="104">O258+P258</f>
        <v>5.7075048520346098E-5</v>
      </c>
      <c r="R258" s="18">
        <f t="shared" si="92"/>
        <v>0</v>
      </c>
      <c r="S258" s="18">
        <f t="shared" si="93"/>
        <v>2.7653436216065884E-2</v>
      </c>
      <c r="T258" s="18">
        <f t="shared" si="94"/>
        <v>2.7653436216065884E-2</v>
      </c>
      <c r="U258" s="18">
        <f t="shared" si="95"/>
        <v>0</v>
      </c>
      <c r="V258" s="18">
        <f t="shared" si="96"/>
        <v>2.7653436216065884E-2</v>
      </c>
      <c r="X258" s="11">
        <f t="shared" si="97"/>
        <v>100</v>
      </c>
      <c r="Y258" s="11">
        <f t="shared" si="98"/>
        <v>2.7653436216065884E-2</v>
      </c>
      <c r="AA258" s="7">
        <v>0</v>
      </c>
      <c r="AB258" s="25">
        <f t="shared" si="99"/>
        <v>0</v>
      </c>
      <c r="AC258" s="7">
        <v>0</v>
      </c>
      <c r="AD258" s="25">
        <f t="shared" si="100"/>
        <v>0</v>
      </c>
      <c r="AE258" s="7">
        <v>0</v>
      </c>
      <c r="AF258" s="25">
        <f t="shared" si="101"/>
        <v>0</v>
      </c>
      <c r="AH258" s="7">
        <v>0</v>
      </c>
      <c r="AI258" s="25">
        <f t="shared" si="102"/>
        <v>0</v>
      </c>
    </row>
    <row r="259" spans="1:35" ht="14.4" x14ac:dyDescent="0.3">
      <c r="A259" t="s">
        <v>328</v>
      </c>
      <c r="B259" t="s">
        <v>762</v>
      </c>
      <c r="C259" s="7" t="s">
        <v>941</v>
      </c>
      <c r="D259" s="20">
        <v>1.8651554075493899</v>
      </c>
      <c r="E259" s="24">
        <v>0</v>
      </c>
      <c r="F259" s="24">
        <v>0</v>
      </c>
      <c r="G259" s="24">
        <v>0</v>
      </c>
      <c r="H259" s="16">
        <f t="shared" si="87"/>
        <v>1.8651554075493899</v>
      </c>
      <c r="I259" s="18">
        <f t="shared" si="88"/>
        <v>0</v>
      </c>
      <c r="J259" s="18">
        <f t="shared" si="89"/>
        <v>0</v>
      </c>
      <c r="K259" s="18">
        <f t="shared" si="90"/>
        <v>0</v>
      </c>
      <c r="L259" s="18">
        <f t="shared" si="91"/>
        <v>100</v>
      </c>
      <c r="M259">
        <v>0</v>
      </c>
      <c r="N259" s="21">
        <v>0</v>
      </c>
      <c r="O259" s="16">
        <f t="shared" si="103"/>
        <v>0</v>
      </c>
      <c r="P259" s="21">
        <v>5.7022150598320803E-2</v>
      </c>
      <c r="Q259" s="16">
        <f t="shared" si="104"/>
        <v>5.7022150598320803E-2</v>
      </c>
      <c r="R259" s="18">
        <f t="shared" si="92"/>
        <v>0</v>
      </c>
      <c r="S259" s="18">
        <f t="shared" si="93"/>
        <v>0</v>
      </c>
      <c r="T259" s="18">
        <f t="shared" si="94"/>
        <v>0</v>
      </c>
      <c r="U259" s="18">
        <f t="shared" si="95"/>
        <v>3.0572332132495954</v>
      </c>
      <c r="V259" s="18">
        <f t="shared" si="96"/>
        <v>3.0572332132495954</v>
      </c>
      <c r="X259" s="11">
        <f t="shared" si="97"/>
        <v>100</v>
      </c>
      <c r="Y259" s="11">
        <f t="shared" si="98"/>
        <v>3.0572332132495954</v>
      </c>
      <c r="AA259" s="7">
        <v>0</v>
      </c>
      <c r="AB259" s="25">
        <f t="shared" si="99"/>
        <v>0</v>
      </c>
      <c r="AC259" s="7">
        <v>0</v>
      </c>
      <c r="AD259" s="25">
        <f t="shared" si="100"/>
        <v>0</v>
      </c>
      <c r="AE259" s="7">
        <v>0</v>
      </c>
      <c r="AF259" s="25">
        <f t="shared" si="101"/>
        <v>0</v>
      </c>
      <c r="AH259" s="7">
        <v>0</v>
      </c>
      <c r="AI259" s="25">
        <f t="shared" si="102"/>
        <v>0</v>
      </c>
    </row>
    <row r="260" spans="1:35" ht="14.4" x14ac:dyDescent="0.3">
      <c r="A260" t="s">
        <v>329</v>
      </c>
      <c r="B260" t="s">
        <v>763</v>
      </c>
      <c r="C260" s="7" t="s">
        <v>941</v>
      </c>
      <c r="D260" s="20">
        <v>5.8725422214908898</v>
      </c>
      <c r="E260" s="24">
        <v>0</v>
      </c>
      <c r="F260" s="24">
        <v>0</v>
      </c>
      <c r="G260" s="24">
        <v>0</v>
      </c>
      <c r="H260" s="16">
        <f t="shared" si="87"/>
        <v>5.8725422214908898</v>
      </c>
      <c r="I260" s="18">
        <f t="shared" si="88"/>
        <v>0</v>
      </c>
      <c r="J260" s="18">
        <f t="shared" si="89"/>
        <v>0</v>
      </c>
      <c r="K260" s="18">
        <f t="shared" si="90"/>
        <v>0</v>
      </c>
      <c r="L260" s="18">
        <f t="shared" si="91"/>
        <v>100</v>
      </c>
      <c r="M260">
        <v>3.5446112947218299E-2</v>
      </c>
      <c r="N260" s="21">
        <v>3.5389615419163599E-2</v>
      </c>
      <c r="O260" s="16">
        <f t="shared" si="103"/>
        <v>7.0835728366381898E-2</v>
      </c>
      <c r="P260" s="21">
        <v>8.6504068531193398E-2</v>
      </c>
      <c r="Q260" s="16">
        <f t="shared" si="104"/>
        <v>0.1573397968975753</v>
      </c>
      <c r="R260" s="18">
        <f t="shared" si="92"/>
        <v>0.6035906019968883</v>
      </c>
      <c r="S260" s="18">
        <f t="shared" si="93"/>
        <v>0.60262853947057826</v>
      </c>
      <c r="T260" s="18">
        <f t="shared" si="94"/>
        <v>1.2062191414674666</v>
      </c>
      <c r="U260" s="18">
        <f t="shared" si="95"/>
        <v>1.4730259105609667</v>
      </c>
      <c r="V260" s="18">
        <f t="shared" si="96"/>
        <v>2.679245052028433</v>
      </c>
      <c r="X260" s="11">
        <f t="shared" si="97"/>
        <v>100</v>
      </c>
      <c r="Y260" s="11">
        <f t="shared" si="98"/>
        <v>2.679245052028433</v>
      </c>
      <c r="AA260" s="7">
        <v>0</v>
      </c>
      <c r="AB260" s="25">
        <f t="shared" si="99"/>
        <v>0</v>
      </c>
      <c r="AC260" s="7">
        <v>0</v>
      </c>
      <c r="AD260" s="25">
        <f t="shared" si="100"/>
        <v>0</v>
      </c>
      <c r="AE260" s="7">
        <v>0</v>
      </c>
      <c r="AF260" s="25">
        <f t="shared" si="101"/>
        <v>0</v>
      </c>
      <c r="AH260" s="7">
        <v>0</v>
      </c>
      <c r="AI260" s="25">
        <f t="shared" si="102"/>
        <v>0</v>
      </c>
    </row>
    <row r="261" spans="1:35" ht="14.4" x14ac:dyDescent="0.3">
      <c r="A261" t="s">
        <v>330</v>
      </c>
      <c r="B261" t="s">
        <v>764</v>
      </c>
      <c r="C261" s="7" t="s">
        <v>941</v>
      </c>
      <c r="D261" s="20">
        <v>1.4850344981391199</v>
      </c>
      <c r="E261" s="24">
        <v>0</v>
      </c>
      <c r="F261" s="24">
        <v>0.76685616908348597</v>
      </c>
      <c r="G261" s="24">
        <v>0.37350342527181302</v>
      </c>
      <c r="H261" s="16">
        <f t="shared" si="87"/>
        <v>0.34467490378382093</v>
      </c>
      <c r="I261" s="18">
        <f t="shared" si="88"/>
        <v>0</v>
      </c>
      <c r="J261" s="18">
        <f t="shared" si="89"/>
        <v>51.63894643824267</v>
      </c>
      <c r="K261" s="18">
        <f t="shared" si="90"/>
        <v>25.151161521152943</v>
      </c>
      <c r="L261" s="18">
        <f t="shared" si="91"/>
        <v>23.209892040604387</v>
      </c>
      <c r="M261">
        <v>0.334246447330448</v>
      </c>
      <c r="N261" s="21">
        <v>0.18719656307527899</v>
      </c>
      <c r="O261" s="16">
        <f t="shared" si="103"/>
        <v>0.52144301040572705</v>
      </c>
      <c r="P261" s="21">
        <v>0.27947030197803502</v>
      </c>
      <c r="Q261" s="16">
        <f t="shared" si="104"/>
        <v>0.80091331238376207</v>
      </c>
      <c r="R261" s="18">
        <f t="shared" si="92"/>
        <v>22.507655394490058</v>
      </c>
      <c r="S261" s="18">
        <f t="shared" si="93"/>
        <v>12.605536323220296</v>
      </c>
      <c r="T261" s="18">
        <f t="shared" si="94"/>
        <v>35.113191717710357</v>
      </c>
      <c r="U261" s="18">
        <f t="shared" si="95"/>
        <v>18.819111766644891</v>
      </c>
      <c r="V261" s="18">
        <f t="shared" si="96"/>
        <v>53.932303484355245</v>
      </c>
      <c r="X261" s="11">
        <f t="shared" si="97"/>
        <v>100</v>
      </c>
      <c r="Y261" s="11">
        <f t="shared" si="98"/>
        <v>53.932303484355245</v>
      </c>
      <c r="AA261" s="7">
        <v>0</v>
      </c>
      <c r="AB261" s="25">
        <f t="shared" si="99"/>
        <v>0</v>
      </c>
      <c r="AC261" s="7">
        <v>0.300811076982751</v>
      </c>
      <c r="AD261" s="25">
        <f t="shared" si="100"/>
        <v>20.256167608206677</v>
      </c>
      <c r="AE261" s="7">
        <v>9.4182814250516195E-2</v>
      </c>
      <c r="AF261" s="25">
        <f t="shared" si="101"/>
        <v>6.3421297194466275</v>
      </c>
      <c r="AH261" s="7">
        <v>0</v>
      </c>
      <c r="AI261" s="25">
        <f t="shared" si="102"/>
        <v>0</v>
      </c>
    </row>
    <row r="262" spans="1:35" ht="14.4" x14ac:dyDescent="0.3">
      <c r="A262" t="s">
        <v>331</v>
      </c>
      <c r="B262" t="s">
        <v>765</v>
      </c>
      <c r="C262" s="7" t="s">
        <v>944</v>
      </c>
      <c r="D262" s="20">
        <v>1.49902041234434</v>
      </c>
      <c r="E262" s="24">
        <v>0</v>
      </c>
      <c r="F262" s="24">
        <v>0</v>
      </c>
      <c r="G262" s="24">
        <v>0</v>
      </c>
      <c r="H262" s="16">
        <f t="shared" si="87"/>
        <v>1.49902041234434</v>
      </c>
      <c r="I262" s="18">
        <f t="shared" si="88"/>
        <v>0</v>
      </c>
      <c r="J262" s="18">
        <f t="shared" si="89"/>
        <v>0</v>
      </c>
      <c r="K262" s="18">
        <f t="shared" si="90"/>
        <v>0</v>
      </c>
      <c r="L262" s="18">
        <f t="shared" si="91"/>
        <v>100</v>
      </c>
      <c r="M262">
        <v>0.112584289540445</v>
      </c>
      <c r="N262" s="21">
        <v>3.5873107796701803E-2</v>
      </c>
      <c r="O262" s="16">
        <f t="shared" si="103"/>
        <v>0.1484573973371468</v>
      </c>
      <c r="P262" s="21">
        <v>0.112606766221831</v>
      </c>
      <c r="Q262" s="16">
        <f t="shared" si="104"/>
        <v>0.26106416355897777</v>
      </c>
      <c r="R262" s="18">
        <f t="shared" si="92"/>
        <v>7.5105241138359675</v>
      </c>
      <c r="S262" s="18">
        <f t="shared" si="93"/>
        <v>2.3931033561177011</v>
      </c>
      <c r="T262" s="18">
        <f t="shared" si="94"/>
        <v>9.9036274699536673</v>
      </c>
      <c r="U262" s="18">
        <f t="shared" si="95"/>
        <v>7.5120235384736098</v>
      </c>
      <c r="V262" s="18">
        <f t="shared" si="96"/>
        <v>17.415651008427275</v>
      </c>
      <c r="X262" s="11">
        <f t="shared" si="97"/>
        <v>100</v>
      </c>
      <c r="Y262" s="11">
        <f t="shared" si="98"/>
        <v>17.415651008427279</v>
      </c>
      <c r="AA262" s="7">
        <v>0</v>
      </c>
      <c r="AB262" s="25">
        <f t="shared" si="99"/>
        <v>0</v>
      </c>
      <c r="AC262" s="7">
        <v>0</v>
      </c>
      <c r="AD262" s="25">
        <f t="shared" si="100"/>
        <v>0</v>
      </c>
      <c r="AE262" s="7">
        <v>0</v>
      </c>
      <c r="AF262" s="25">
        <f t="shared" si="101"/>
        <v>0</v>
      </c>
      <c r="AH262" s="7">
        <v>0</v>
      </c>
      <c r="AI262" s="25">
        <f t="shared" si="102"/>
        <v>0</v>
      </c>
    </row>
    <row r="263" spans="1:35" ht="14.4" x14ac:dyDescent="0.3">
      <c r="A263" t="s">
        <v>332</v>
      </c>
      <c r="B263" t="s">
        <v>766</v>
      </c>
      <c r="C263" s="7" t="s">
        <v>944</v>
      </c>
      <c r="D263" s="20">
        <v>3.31663013909745</v>
      </c>
      <c r="E263" s="24">
        <v>0</v>
      </c>
      <c r="F263" s="24">
        <v>0</v>
      </c>
      <c r="G263" s="24">
        <v>0</v>
      </c>
      <c r="H263" s="16">
        <f t="shared" si="87"/>
        <v>3.31663013909745</v>
      </c>
      <c r="I263" s="18">
        <f t="shared" si="88"/>
        <v>0</v>
      </c>
      <c r="J263" s="18">
        <f t="shared" si="89"/>
        <v>0</v>
      </c>
      <c r="K263" s="18">
        <f t="shared" si="90"/>
        <v>0</v>
      </c>
      <c r="L263" s="18">
        <f t="shared" si="91"/>
        <v>100</v>
      </c>
      <c r="M263">
        <v>0.25676760068617799</v>
      </c>
      <c r="N263" s="21">
        <v>7.1669701026325597E-2</v>
      </c>
      <c r="O263" s="16">
        <f t="shared" si="103"/>
        <v>0.32843730171250357</v>
      </c>
      <c r="P263" s="21">
        <v>9.50004865774315E-2</v>
      </c>
      <c r="Q263" s="16">
        <f t="shared" si="104"/>
        <v>0.42343778828993506</v>
      </c>
      <c r="R263" s="18">
        <f t="shared" si="92"/>
        <v>7.7418219674036921</v>
      </c>
      <c r="S263" s="18">
        <f t="shared" si="93"/>
        <v>2.1609193072649631</v>
      </c>
      <c r="T263" s="18">
        <f t="shared" si="94"/>
        <v>9.9027412746686547</v>
      </c>
      <c r="U263" s="18">
        <f t="shared" si="95"/>
        <v>2.8643678249659716</v>
      </c>
      <c r="V263" s="18">
        <f t="shared" si="96"/>
        <v>12.767109099634624</v>
      </c>
      <c r="X263" s="11">
        <f t="shared" si="97"/>
        <v>100</v>
      </c>
      <c r="Y263" s="11">
        <f t="shared" si="98"/>
        <v>12.767109099634627</v>
      </c>
      <c r="AA263" s="7">
        <v>0</v>
      </c>
      <c r="AB263" s="25">
        <f t="shared" si="99"/>
        <v>0</v>
      </c>
      <c r="AC263" s="7">
        <v>0</v>
      </c>
      <c r="AD263" s="25">
        <f t="shared" si="100"/>
        <v>0</v>
      </c>
      <c r="AE263" s="7">
        <v>0</v>
      </c>
      <c r="AF263" s="25">
        <f t="shared" si="101"/>
        <v>0</v>
      </c>
      <c r="AH263" s="7">
        <v>0</v>
      </c>
      <c r="AI263" s="25">
        <f t="shared" si="102"/>
        <v>0</v>
      </c>
    </row>
    <row r="264" spans="1:35" ht="14.4" x14ac:dyDescent="0.3">
      <c r="A264" t="s">
        <v>333</v>
      </c>
      <c r="B264" t="s">
        <v>767</v>
      </c>
      <c r="C264" s="7" t="s">
        <v>941</v>
      </c>
      <c r="D264" s="20">
        <v>0.420001049161143</v>
      </c>
      <c r="E264" s="24">
        <v>0</v>
      </c>
      <c r="F264" s="24">
        <v>0</v>
      </c>
      <c r="G264" s="24">
        <v>0</v>
      </c>
      <c r="H264" s="16">
        <f t="shared" si="87"/>
        <v>0.420001049161143</v>
      </c>
      <c r="I264" s="18">
        <f t="shared" si="88"/>
        <v>0</v>
      </c>
      <c r="J264" s="18">
        <f t="shared" si="89"/>
        <v>0</v>
      </c>
      <c r="K264" s="18">
        <f t="shared" si="90"/>
        <v>0</v>
      </c>
      <c r="L264" s="18">
        <f t="shared" si="91"/>
        <v>100</v>
      </c>
      <c r="M264">
        <v>0</v>
      </c>
      <c r="N264" s="21">
        <v>6.4440079412888705E-4</v>
      </c>
      <c r="O264" s="16">
        <f t="shared" si="103"/>
        <v>6.4440079412888705E-4</v>
      </c>
      <c r="P264" s="21">
        <v>4.6452880313117899E-4</v>
      </c>
      <c r="Q264" s="16">
        <f t="shared" si="104"/>
        <v>1.1089295972600661E-3</v>
      </c>
      <c r="R264" s="18">
        <f t="shared" si="92"/>
        <v>0</v>
      </c>
      <c r="S264" s="18">
        <f t="shared" si="93"/>
        <v>0.15342837724237399</v>
      </c>
      <c r="T264" s="18">
        <f t="shared" si="94"/>
        <v>0.15342837724237399</v>
      </c>
      <c r="U264" s="18">
        <f t="shared" si="95"/>
        <v>0.11060181969996745</v>
      </c>
      <c r="V264" s="18">
        <f t="shared" si="96"/>
        <v>0.26403019694234142</v>
      </c>
      <c r="X264" s="11">
        <f t="shared" si="97"/>
        <v>100</v>
      </c>
      <c r="Y264" s="11">
        <f t="shared" si="98"/>
        <v>0.26403019694234142</v>
      </c>
      <c r="AA264" s="7">
        <v>0</v>
      </c>
      <c r="AB264" s="25">
        <f t="shared" si="99"/>
        <v>0</v>
      </c>
      <c r="AC264" s="7">
        <v>0</v>
      </c>
      <c r="AD264" s="25">
        <f t="shared" si="100"/>
        <v>0</v>
      </c>
      <c r="AE264" s="7">
        <v>0</v>
      </c>
      <c r="AF264" s="25">
        <f t="shared" si="101"/>
        <v>0</v>
      </c>
      <c r="AH264" s="7">
        <v>0</v>
      </c>
      <c r="AI264" s="25">
        <f t="shared" si="102"/>
        <v>0</v>
      </c>
    </row>
    <row r="265" spans="1:35" ht="14.4" x14ac:dyDescent="0.3">
      <c r="A265" t="s">
        <v>334</v>
      </c>
      <c r="B265" t="s">
        <v>768</v>
      </c>
      <c r="C265" s="7" t="s">
        <v>941</v>
      </c>
      <c r="D265" s="20">
        <v>1.39999261933651</v>
      </c>
      <c r="E265" s="24">
        <v>0</v>
      </c>
      <c r="F265" s="24">
        <v>0</v>
      </c>
      <c r="G265" s="24">
        <v>0</v>
      </c>
      <c r="H265" s="16">
        <f t="shared" si="87"/>
        <v>1.39999261933651</v>
      </c>
      <c r="I265" s="18">
        <f t="shared" si="88"/>
        <v>0</v>
      </c>
      <c r="J265" s="18">
        <f t="shared" si="89"/>
        <v>0</v>
      </c>
      <c r="K265" s="18">
        <f t="shared" si="90"/>
        <v>0</v>
      </c>
      <c r="L265" s="18">
        <f t="shared" si="91"/>
        <v>100</v>
      </c>
      <c r="M265">
        <v>3.1124699434702001E-3</v>
      </c>
      <c r="N265" s="21">
        <v>6.2888847537164103E-3</v>
      </c>
      <c r="O265" s="16">
        <f t="shared" si="103"/>
        <v>9.4013546971866112E-3</v>
      </c>
      <c r="P265" s="21">
        <v>2.0041877372277599E-3</v>
      </c>
      <c r="Q265" s="16">
        <f t="shared" si="104"/>
        <v>1.140554243441437E-2</v>
      </c>
      <c r="R265" s="18">
        <f t="shared" si="92"/>
        <v>0.22232045372819709</v>
      </c>
      <c r="S265" s="18">
        <f t="shared" si="93"/>
        <v>0.44920842201988631</v>
      </c>
      <c r="T265" s="18">
        <f t="shared" si="94"/>
        <v>0.67152887574808351</v>
      </c>
      <c r="U265" s="18">
        <f t="shared" si="95"/>
        <v>0.14315702165469932</v>
      </c>
      <c r="V265" s="18">
        <f t="shared" si="96"/>
        <v>0.81468589740278274</v>
      </c>
      <c r="X265" s="11">
        <f t="shared" si="97"/>
        <v>100</v>
      </c>
      <c r="Y265" s="11">
        <f t="shared" si="98"/>
        <v>0.81468589740278274</v>
      </c>
      <c r="AA265" s="7">
        <v>0</v>
      </c>
      <c r="AB265" s="25">
        <f t="shared" si="99"/>
        <v>0</v>
      </c>
      <c r="AC265" s="7">
        <v>0</v>
      </c>
      <c r="AD265" s="25">
        <f t="shared" si="100"/>
        <v>0</v>
      </c>
      <c r="AE265" s="7">
        <v>0</v>
      </c>
      <c r="AF265" s="25">
        <f t="shared" si="101"/>
        <v>0</v>
      </c>
      <c r="AH265" s="7">
        <v>0</v>
      </c>
      <c r="AI265" s="25">
        <f t="shared" si="102"/>
        <v>0</v>
      </c>
    </row>
    <row r="266" spans="1:35" ht="14.4" x14ac:dyDescent="0.3">
      <c r="A266" t="s">
        <v>335</v>
      </c>
      <c r="B266" t="s">
        <v>769</v>
      </c>
      <c r="C266" s="7" t="s">
        <v>944</v>
      </c>
      <c r="D266" s="20">
        <v>5.7443975743362596</v>
      </c>
      <c r="E266" s="24">
        <v>0</v>
      </c>
      <c r="F266" s="24">
        <v>0</v>
      </c>
      <c r="G266" s="24">
        <v>0</v>
      </c>
      <c r="H266" s="16">
        <f t="shared" si="87"/>
        <v>5.7443975743362596</v>
      </c>
      <c r="I266" s="18">
        <f t="shared" si="88"/>
        <v>0</v>
      </c>
      <c r="J266" s="18">
        <f t="shared" si="89"/>
        <v>0</v>
      </c>
      <c r="K266" s="18">
        <f t="shared" si="90"/>
        <v>0</v>
      </c>
      <c r="L266" s="18">
        <f t="shared" si="91"/>
        <v>100</v>
      </c>
      <c r="M266">
        <v>1.08054900090326E-2</v>
      </c>
      <c r="N266" s="21">
        <v>2.13635761351324E-3</v>
      </c>
      <c r="O266" s="16">
        <f t="shared" si="103"/>
        <v>1.2941847622545841E-2</v>
      </c>
      <c r="P266" s="21">
        <v>3.7434095660854601E-2</v>
      </c>
      <c r="Q266" s="16">
        <f t="shared" si="104"/>
        <v>5.0375943283400441E-2</v>
      </c>
      <c r="R266" s="18">
        <f t="shared" si="92"/>
        <v>0.18810484248700576</v>
      </c>
      <c r="S266" s="18">
        <f t="shared" si="93"/>
        <v>3.7190281241285546E-2</v>
      </c>
      <c r="T266" s="18">
        <f t="shared" si="94"/>
        <v>0.2252951237282913</v>
      </c>
      <c r="U266" s="18">
        <f t="shared" si="95"/>
        <v>0.6516626883225427</v>
      </c>
      <c r="V266" s="18">
        <f t="shared" si="96"/>
        <v>0.8769578120508339</v>
      </c>
      <c r="X266" s="11">
        <f t="shared" si="97"/>
        <v>100</v>
      </c>
      <c r="Y266" s="11">
        <f t="shared" si="98"/>
        <v>0.87695781205083401</v>
      </c>
      <c r="AA266" s="7">
        <v>0</v>
      </c>
      <c r="AB266" s="25">
        <f t="shared" si="99"/>
        <v>0</v>
      </c>
      <c r="AC266" s="7">
        <v>0</v>
      </c>
      <c r="AD266" s="25">
        <f t="shared" si="100"/>
        <v>0</v>
      </c>
      <c r="AE266" s="7">
        <v>0</v>
      </c>
      <c r="AF266" s="25">
        <f t="shared" si="101"/>
        <v>0</v>
      </c>
      <c r="AH266" s="7">
        <v>0</v>
      </c>
      <c r="AI266" s="25">
        <f t="shared" si="102"/>
        <v>0</v>
      </c>
    </row>
    <row r="267" spans="1:35" ht="14.4" x14ac:dyDescent="0.3">
      <c r="A267" t="s">
        <v>336</v>
      </c>
      <c r="B267" t="s">
        <v>770</v>
      </c>
      <c r="C267" s="7" t="s">
        <v>944</v>
      </c>
      <c r="D267" s="20">
        <v>11.0739345813426</v>
      </c>
      <c r="E267" s="24">
        <v>0</v>
      </c>
      <c r="F267" s="24">
        <v>0</v>
      </c>
      <c r="G267" s="24">
        <v>0</v>
      </c>
      <c r="H267" s="16">
        <f t="shared" si="87"/>
        <v>11.0739345813426</v>
      </c>
      <c r="I267" s="18">
        <f t="shared" si="88"/>
        <v>0</v>
      </c>
      <c r="J267" s="18">
        <f t="shared" si="89"/>
        <v>0</v>
      </c>
      <c r="K267" s="18">
        <f t="shared" si="90"/>
        <v>0</v>
      </c>
      <c r="L267" s="18">
        <f t="shared" si="91"/>
        <v>100</v>
      </c>
      <c r="M267">
        <v>0.124853861583164</v>
      </c>
      <c r="N267" s="21">
        <v>6.3224953568450606E-2</v>
      </c>
      <c r="O267" s="16">
        <f t="shared" si="103"/>
        <v>0.18807881515161462</v>
      </c>
      <c r="P267" s="21">
        <v>0.226808934303948</v>
      </c>
      <c r="Q267" s="16">
        <f t="shared" si="104"/>
        <v>0.41488774945556262</v>
      </c>
      <c r="R267" s="18">
        <f t="shared" si="92"/>
        <v>1.1274570990650259</v>
      </c>
      <c r="S267" s="18">
        <f t="shared" si="93"/>
        <v>0.57093486604997834</v>
      </c>
      <c r="T267" s="18">
        <f t="shared" si="94"/>
        <v>1.6983919651150043</v>
      </c>
      <c r="U267" s="18">
        <f t="shared" si="95"/>
        <v>2.0481332324833885</v>
      </c>
      <c r="V267" s="18">
        <f t="shared" si="96"/>
        <v>3.7465251975983929</v>
      </c>
      <c r="X267" s="11">
        <f t="shared" si="97"/>
        <v>100</v>
      </c>
      <c r="Y267" s="11">
        <f t="shared" si="98"/>
        <v>3.7465251975983929</v>
      </c>
      <c r="AA267" s="7">
        <v>0</v>
      </c>
      <c r="AB267" s="25">
        <f t="shared" si="99"/>
        <v>0</v>
      </c>
      <c r="AC267" s="7">
        <v>0</v>
      </c>
      <c r="AD267" s="25">
        <f t="shared" si="100"/>
        <v>0</v>
      </c>
      <c r="AE267" s="7">
        <v>0</v>
      </c>
      <c r="AF267" s="25">
        <f t="shared" si="101"/>
        <v>0</v>
      </c>
      <c r="AH267" s="7">
        <v>0</v>
      </c>
      <c r="AI267" s="25">
        <f t="shared" si="102"/>
        <v>0</v>
      </c>
    </row>
    <row r="268" spans="1:35" ht="14.4" x14ac:dyDescent="0.3">
      <c r="A268" t="s">
        <v>337</v>
      </c>
      <c r="B268" t="s">
        <v>771</v>
      </c>
      <c r="C268" s="7" t="s">
        <v>944</v>
      </c>
      <c r="D268" s="20">
        <v>2.8895373116344198</v>
      </c>
      <c r="E268" s="24">
        <v>0</v>
      </c>
      <c r="F268" s="24">
        <v>0</v>
      </c>
      <c r="G268" s="24">
        <v>0</v>
      </c>
      <c r="H268" s="16">
        <f t="shared" si="87"/>
        <v>2.8895373116344198</v>
      </c>
      <c r="I268" s="18">
        <f t="shared" si="88"/>
        <v>0</v>
      </c>
      <c r="J268" s="18">
        <f t="shared" si="89"/>
        <v>0</v>
      </c>
      <c r="K268" s="18">
        <f t="shared" si="90"/>
        <v>0</v>
      </c>
      <c r="L268" s="18">
        <f t="shared" si="91"/>
        <v>100</v>
      </c>
      <c r="M268">
        <v>8.3330419339472397E-2</v>
      </c>
      <c r="N268" s="21">
        <v>4.5731487512725599E-2</v>
      </c>
      <c r="O268" s="16">
        <f t="shared" si="103"/>
        <v>0.12906190685219798</v>
      </c>
      <c r="P268" s="21">
        <v>7.4782657807765093E-2</v>
      </c>
      <c r="Q268" s="16">
        <f t="shared" si="104"/>
        <v>0.20384456465996309</v>
      </c>
      <c r="R268" s="18">
        <f t="shared" si="92"/>
        <v>2.8838672199853996</v>
      </c>
      <c r="S268" s="18">
        <f t="shared" si="93"/>
        <v>1.582657795370648</v>
      </c>
      <c r="T268" s="18">
        <f t="shared" si="94"/>
        <v>4.466525015356047</v>
      </c>
      <c r="U268" s="18">
        <f t="shared" si="95"/>
        <v>2.5880495644288981</v>
      </c>
      <c r="V268" s="18">
        <f t="shared" si="96"/>
        <v>7.054574579784946</v>
      </c>
      <c r="X268" s="11">
        <f t="shared" si="97"/>
        <v>100</v>
      </c>
      <c r="Y268" s="11">
        <f t="shared" si="98"/>
        <v>7.054574579784946</v>
      </c>
      <c r="AA268" s="7">
        <v>0</v>
      </c>
      <c r="AB268" s="25">
        <f t="shared" si="99"/>
        <v>0</v>
      </c>
      <c r="AC268" s="7">
        <v>0</v>
      </c>
      <c r="AD268" s="25">
        <f t="shared" si="100"/>
        <v>0</v>
      </c>
      <c r="AE268" s="7">
        <v>0</v>
      </c>
      <c r="AF268" s="25">
        <f t="shared" si="101"/>
        <v>0</v>
      </c>
      <c r="AH268" s="7">
        <v>0</v>
      </c>
      <c r="AI268" s="25">
        <f t="shared" si="102"/>
        <v>0</v>
      </c>
    </row>
    <row r="269" spans="1:35" ht="14.4" x14ac:dyDescent="0.3">
      <c r="A269" t="s">
        <v>338</v>
      </c>
      <c r="B269" t="s">
        <v>772</v>
      </c>
      <c r="C269" s="7" t="s">
        <v>941</v>
      </c>
      <c r="D269" s="20">
        <v>3.5576992559290401</v>
      </c>
      <c r="E269" s="24">
        <v>0</v>
      </c>
      <c r="F269" s="24">
        <v>0</v>
      </c>
      <c r="G269" s="24">
        <v>0</v>
      </c>
      <c r="H269" s="16">
        <f t="shared" si="87"/>
        <v>3.5576992559290401</v>
      </c>
      <c r="I269" s="18">
        <f t="shared" si="88"/>
        <v>0</v>
      </c>
      <c r="J269" s="18">
        <f t="shared" si="89"/>
        <v>0</v>
      </c>
      <c r="K269" s="18">
        <f t="shared" si="90"/>
        <v>0</v>
      </c>
      <c r="L269" s="18">
        <f t="shared" si="91"/>
        <v>100</v>
      </c>
      <c r="M269">
        <v>4.1510439815986303E-2</v>
      </c>
      <c r="N269" s="21">
        <v>3.84388133109052E-2</v>
      </c>
      <c r="O269" s="16">
        <f t="shared" si="103"/>
        <v>7.9949253126891495E-2</v>
      </c>
      <c r="P269" s="21">
        <v>0.10163208910348399</v>
      </c>
      <c r="Q269" s="16">
        <f t="shared" si="104"/>
        <v>0.18158134223037548</v>
      </c>
      <c r="R269" s="18">
        <f t="shared" si="92"/>
        <v>1.166777651225229</v>
      </c>
      <c r="S269" s="18">
        <f t="shared" si="93"/>
        <v>1.0804402099712467</v>
      </c>
      <c r="T269" s="18">
        <f t="shared" si="94"/>
        <v>2.2472178611964755</v>
      </c>
      <c r="U269" s="18">
        <f t="shared" si="95"/>
        <v>2.8566801686261223</v>
      </c>
      <c r="V269" s="18">
        <f t="shared" si="96"/>
        <v>5.1038980298225969</v>
      </c>
      <c r="X269" s="11">
        <f t="shared" si="97"/>
        <v>100</v>
      </c>
      <c r="Y269" s="11">
        <f t="shared" si="98"/>
        <v>5.1038980298225987</v>
      </c>
      <c r="AA269" s="7">
        <v>0</v>
      </c>
      <c r="AB269" s="25">
        <f t="shared" si="99"/>
        <v>0</v>
      </c>
      <c r="AC269" s="7">
        <v>0</v>
      </c>
      <c r="AD269" s="25">
        <f t="shared" si="100"/>
        <v>0</v>
      </c>
      <c r="AE269" s="7">
        <v>0</v>
      </c>
      <c r="AF269" s="25">
        <f t="shared" si="101"/>
        <v>0</v>
      </c>
      <c r="AH269" s="7">
        <v>0</v>
      </c>
      <c r="AI269" s="25">
        <f t="shared" si="102"/>
        <v>0</v>
      </c>
    </row>
    <row r="270" spans="1:35" ht="14.4" x14ac:dyDescent="0.3">
      <c r="A270" t="s">
        <v>339</v>
      </c>
      <c r="B270" t="s">
        <v>773</v>
      </c>
      <c r="C270" s="7" t="s">
        <v>944</v>
      </c>
      <c r="D270" s="20">
        <v>376.04428596667998</v>
      </c>
      <c r="E270" s="24">
        <v>51.806095653685603</v>
      </c>
      <c r="F270" s="24">
        <v>5.4178140262680001</v>
      </c>
      <c r="G270" s="24">
        <v>19.8391391539651</v>
      </c>
      <c r="H270" s="16">
        <f t="shared" si="87"/>
        <v>298.98123713276129</v>
      </c>
      <c r="I270" s="18">
        <f t="shared" si="88"/>
        <v>13.776594296735562</v>
      </c>
      <c r="J270" s="18">
        <f t="shared" si="89"/>
        <v>1.4407382929222476</v>
      </c>
      <c r="K270" s="18">
        <f t="shared" si="90"/>
        <v>5.2757454093380316</v>
      </c>
      <c r="L270" s="18">
        <f t="shared" si="91"/>
        <v>79.50692200100417</v>
      </c>
      <c r="M270">
        <v>32.815612732240702</v>
      </c>
      <c r="N270" s="21">
        <v>13.8315956555076</v>
      </c>
      <c r="O270" s="16">
        <f t="shared" si="103"/>
        <v>46.6472083877483</v>
      </c>
      <c r="P270" s="21">
        <v>27.3884404321274</v>
      </c>
      <c r="Q270" s="16">
        <f t="shared" si="104"/>
        <v>74.035648819875703</v>
      </c>
      <c r="R270" s="18">
        <f t="shared" si="92"/>
        <v>8.7265287512302159</v>
      </c>
      <c r="S270" s="18">
        <f t="shared" si="93"/>
        <v>3.6781826427574464</v>
      </c>
      <c r="T270" s="18">
        <f t="shared" si="94"/>
        <v>12.404711393987663</v>
      </c>
      <c r="U270" s="18">
        <f t="shared" si="95"/>
        <v>7.283301848802509</v>
      </c>
      <c r="V270" s="18">
        <f t="shared" si="96"/>
        <v>19.688013242790174</v>
      </c>
      <c r="X270" s="11">
        <f t="shared" si="97"/>
        <v>100.00000000000001</v>
      </c>
      <c r="Y270" s="11">
        <f t="shared" si="98"/>
        <v>19.68801324279017</v>
      </c>
      <c r="AA270" s="7">
        <v>3.7047793646493199</v>
      </c>
      <c r="AB270" s="25">
        <f t="shared" si="99"/>
        <v>0.98519762243577547</v>
      </c>
      <c r="AC270" s="7">
        <v>8.1855672886726101</v>
      </c>
      <c r="AD270" s="25">
        <f t="shared" si="100"/>
        <v>2.1767561944546885</v>
      </c>
      <c r="AE270" s="7">
        <v>1.73331359282898</v>
      </c>
      <c r="AF270" s="25">
        <f t="shared" si="101"/>
        <v>0.46093336809339602</v>
      </c>
      <c r="AH270" s="7">
        <v>12.848762299153799</v>
      </c>
      <c r="AI270" s="25">
        <f t="shared" si="102"/>
        <v>3.4168215762470817</v>
      </c>
    </row>
    <row r="271" spans="1:35" ht="14.4" x14ac:dyDescent="0.3">
      <c r="A271" t="s">
        <v>340</v>
      </c>
      <c r="B271" t="s">
        <v>774</v>
      </c>
      <c r="C271" s="7" t="s">
        <v>944</v>
      </c>
      <c r="D271" s="20">
        <v>42.358519569176103</v>
      </c>
      <c r="E271" s="24">
        <v>0</v>
      </c>
      <c r="F271" s="24">
        <v>0</v>
      </c>
      <c r="G271" s="24">
        <v>0</v>
      </c>
      <c r="H271" s="16">
        <f t="shared" si="87"/>
        <v>42.358519569176103</v>
      </c>
      <c r="I271" s="18">
        <f t="shared" si="88"/>
        <v>0</v>
      </c>
      <c r="J271" s="18">
        <f t="shared" si="89"/>
        <v>0</v>
      </c>
      <c r="K271" s="18">
        <f t="shared" si="90"/>
        <v>0</v>
      </c>
      <c r="L271" s="18">
        <f t="shared" si="91"/>
        <v>100</v>
      </c>
      <c r="M271">
        <v>1.94887658230423</v>
      </c>
      <c r="N271" s="21">
        <v>1.35448685562368</v>
      </c>
      <c r="O271" s="16">
        <f t="shared" si="103"/>
        <v>3.30336343792791</v>
      </c>
      <c r="P271" s="21">
        <v>2.9993748468820498</v>
      </c>
      <c r="Q271" s="16">
        <f t="shared" si="104"/>
        <v>6.3027382848099602</v>
      </c>
      <c r="R271" s="18">
        <f t="shared" si="92"/>
        <v>4.6009081576175035</v>
      </c>
      <c r="S271" s="18">
        <f t="shared" si="93"/>
        <v>3.1976727926283042</v>
      </c>
      <c r="T271" s="18">
        <f t="shared" si="94"/>
        <v>7.7985809502458077</v>
      </c>
      <c r="U271" s="18">
        <f t="shared" si="95"/>
        <v>7.080924634260982</v>
      </c>
      <c r="V271" s="18">
        <f t="shared" si="96"/>
        <v>14.879505584506791</v>
      </c>
      <c r="X271" s="11">
        <f t="shared" si="97"/>
        <v>100</v>
      </c>
      <c r="Y271" s="11">
        <f t="shared" si="98"/>
        <v>14.87950558450679</v>
      </c>
      <c r="AA271" s="7">
        <v>0</v>
      </c>
      <c r="AB271" s="25">
        <f t="shared" si="99"/>
        <v>0</v>
      </c>
      <c r="AC271" s="7">
        <v>0</v>
      </c>
      <c r="AD271" s="25">
        <f t="shared" si="100"/>
        <v>0</v>
      </c>
      <c r="AE271" s="7">
        <v>0</v>
      </c>
      <c r="AF271" s="25">
        <f t="shared" si="101"/>
        <v>0</v>
      </c>
      <c r="AH271" s="7">
        <v>0</v>
      </c>
      <c r="AI271" s="25">
        <f t="shared" si="102"/>
        <v>0</v>
      </c>
    </row>
    <row r="272" spans="1:35" ht="14.4" x14ac:dyDescent="0.3">
      <c r="A272" t="s">
        <v>341</v>
      </c>
      <c r="B272" t="s">
        <v>775</v>
      </c>
      <c r="C272" s="7" t="s">
        <v>941</v>
      </c>
      <c r="D272" s="20">
        <v>0.94239427102506101</v>
      </c>
      <c r="E272" s="24">
        <v>0</v>
      </c>
      <c r="F272" s="24">
        <v>0</v>
      </c>
      <c r="G272" s="24">
        <v>0</v>
      </c>
      <c r="H272" s="16">
        <f t="shared" si="87"/>
        <v>0.94239427102506101</v>
      </c>
      <c r="I272" s="18">
        <f t="shared" si="88"/>
        <v>0</v>
      </c>
      <c r="J272" s="18">
        <f t="shared" si="89"/>
        <v>0</v>
      </c>
      <c r="K272" s="18">
        <f t="shared" si="90"/>
        <v>0</v>
      </c>
      <c r="L272" s="18">
        <f t="shared" si="91"/>
        <v>100</v>
      </c>
      <c r="M272">
        <v>7.2644731346017499E-4</v>
      </c>
      <c r="N272" s="21">
        <v>4.2525740907585702E-4</v>
      </c>
      <c r="O272" s="16">
        <f t="shared" si="103"/>
        <v>1.151704722536032E-3</v>
      </c>
      <c r="P272" s="21">
        <v>1.0126299147387901E-2</v>
      </c>
      <c r="Q272" s="16">
        <f t="shared" si="104"/>
        <v>1.1278003869923933E-2</v>
      </c>
      <c r="R272" s="18">
        <f t="shared" si="92"/>
        <v>7.7085285405014581E-2</v>
      </c>
      <c r="S272" s="18">
        <f t="shared" si="93"/>
        <v>4.5125211617988305E-2</v>
      </c>
      <c r="T272" s="18">
        <f t="shared" si="94"/>
        <v>0.12221049702300291</v>
      </c>
      <c r="U272" s="18">
        <f t="shared" si="95"/>
        <v>1.0745289374874196</v>
      </c>
      <c r="V272" s="18">
        <f t="shared" si="96"/>
        <v>1.1967394345104223</v>
      </c>
      <c r="X272" s="11">
        <f t="shared" si="97"/>
        <v>100</v>
      </c>
      <c r="Y272" s="11">
        <f t="shared" si="98"/>
        <v>1.1967394345104225</v>
      </c>
      <c r="AA272" s="7">
        <v>0</v>
      </c>
      <c r="AB272" s="25">
        <f t="shared" si="99"/>
        <v>0</v>
      </c>
      <c r="AC272" s="7">
        <v>0</v>
      </c>
      <c r="AD272" s="25">
        <f t="shared" si="100"/>
        <v>0</v>
      </c>
      <c r="AE272" s="7">
        <v>0</v>
      </c>
      <c r="AF272" s="25">
        <f t="shared" si="101"/>
        <v>0</v>
      </c>
      <c r="AH272" s="7">
        <v>0</v>
      </c>
      <c r="AI272" s="25">
        <f t="shared" si="102"/>
        <v>0</v>
      </c>
    </row>
    <row r="273" spans="1:35" ht="14.4" x14ac:dyDescent="0.3">
      <c r="A273" t="s">
        <v>342</v>
      </c>
      <c r="B273" t="s">
        <v>776</v>
      </c>
      <c r="C273" s="7" t="s">
        <v>944</v>
      </c>
      <c r="D273" s="20">
        <v>0.30167521762084198</v>
      </c>
      <c r="E273" s="24">
        <v>0</v>
      </c>
      <c r="F273" s="24">
        <v>0</v>
      </c>
      <c r="G273" s="24">
        <v>0</v>
      </c>
      <c r="H273" s="16">
        <f t="shared" si="87"/>
        <v>0.30167521762084198</v>
      </c>
      <c r="I273" s="18">
        <f t="shared" si="88"/>
        <v>0</v>
      </c>
      <c r="J273" s="18">
        <f t="shared" si="89"/>
        <v>0</v>
      </c>
      <c r="K273" s="18">
        <f t="shared" si="90"/>
        <v>0</v>
      </c>
      <c r="L273" s="18">
        <f t="shared" si="91"/>
        <v>100</v>
      </c>
      <c r="M273">
        <v>3.53782394863956E-3</v>
      </c>
      <c r="N273" s="21">
        <v>4.0017539094551398E-4</v>
      </c>
      <c r="O273" s="16">
        <f t="shared" si="103"/>
        <v>3.9379993395850738E-3</v>
      </c>
      <c r="P273" s="21">
        <v>1.1154417448182301E-3</v>
      </c>
      <c r="Q273" s="16">
        <f t="shared" si="104"/>
        <v>5.0534410844033043E-3</v>
      </c>
      <c r="R273" s="18">
        <f t="shared" si="92"/>
        <v>1.1727260782442013</v>
      </c>
      <c r="S273" s="18">
        <f t="shared" si="93"/>
        <v>0.13265106563989326</v>
      </c>
      <c r="T273" s="18">
        <f t="shared" si="94"/>
        <v>1.3053771438840944</v>
      </c>
      <c r="U273" s="18">
        <f t="shared" si="95"/>
        <v>0.36974921361295376</v>
      </c>
      <c r="V273" s="18">
        <f t="shared" si="96"/>
        <v>1.6751263574970483</v>
      </c>
      <c r="X273" s="11">
        <f t="shared" si="97"/>
        <v>100</v>
      </c>
      <c r="Y273" s="11">
        <f t="shared" si="98"/>
        <v>1.6751263574970481</v>
      </c>
      <c r="AA273" s="7">
        <v>0</v>
      </c>
      <c r="AB273" s="25">
        <f t="shared" si="99"/>
        <v>0</v>
      </c>
      <c r="AC273" s="7">
        <v>0</v>
      </c>
      <c r="AD273" s="25">
        <f t="shared" si="100"/>
        <v>0</v>
      </c>
      <c r="AE273" s="7">
        <v>0</v>
      </c>
      <c r="AF273" s="25">
        <f t="shared" si="101"/>
        <v>0</v>
      </c>
      <c r="AH273" s="7">
        <v>0</v>
      </c>
      <c r="AI273" s="25">
        <f t="shared" si="102"/>
        <v>0</v>
      </c>
    </row>
    <row r="274" spans="1:35" ht="14.4" x14ac:dyDescent="0.3">
      <c r="A274" t="s">
        <v>343</v>
      </c>
      <c r="B274" t="s">
        <v>777</v>
      </c>
      <c r="C274" s="7" t="s">
        <v>944</v>
      </c>
      <c r="D274" s="20">
        <v>526.50540103887499</v>
      </c>
      <c r="E274" s="24">
        <v>3.8219629715778801E-3</v>
      </c>
      <c r="F274" s="24">
        <v>6.8159464086137406E-2</v>
      </c>
      <c r="G274" s="24">
        <v>1.4432512912131501</v>
      </c>
      <c r="H274" s="16">
        <f t="shared" si="87"/>
        <v>524.99016832060408</v>
      </c>
      <c r="I274" s="18">
        <f t="shared" si="88"/>
        <v>7.2591144630930048E-4</v>
      </c>
      <c r="J274" s="18">
        <f t="shared" si="89"/>
        <v>1.2945634356579904E-2</v>
      </c>
      <c r="K274" s="18">
        <f t="shared" si="90"/>
        <v>0.27411899068184226</v>
      </c>
      <c r="L274" s="18">
        <f t="shared" si="91"/>
        <v>99.712209463515251</v>
      </c>
      <c r="M274">
        <v>10.942556053994799</v>
      </c>
      <c r="N274" s="21">
        <v>6.2558930089313201</v>
      </c>
      <c r="O274" s="16">
        <f t="shared" si="103"/>
        <v>17.19844906292612</v>
      </c>
      <c r="P274" s="21">
        <v>19.156437104102</v>
      </c>
      <c r="Q274" s="16">
        <f t="shared" si="104"/>
        <v>36.35488616702812</v>
      </c>
      <c r="R274" s="18">
        <f t="shared" si="92"/>
        <v>2.0783369045034439</v>
      </c>
      <c r="S274" s="18">
        <f t="shared" si="93"/>
        <v>1.1881916114416859</v>
      </c>
      <c r="T274" s="18">
        <f t="shared" si="94"/>
        <v>3.2665285159451303</v>
      </c>
      <c r="U274" s="18">
        <f t="shared" si="95"/>
        <v>3.6384122681939148</v>
      </c>
      <c r="V274" s="18">
        <f t="shared" si="96"/>
        <v>6.9049407841390451</v>
      </c>
      <c r="X274" s="11">
        <f t="shared" si="97"/>
        <v>99.999999999999986</v>
      </c>
      <c r="Y274" s="11">
        <f t="shared" si="98"/>
        <v>6.9049407841390451</v>
      </c>
      <c r="AA274" s="7">
        <v>0</v>
      </c>
      <c r="AB274" s="25">
        <f t="shared" si="99"/>
        <v>0</v>
      </c>
      <c r="AC274" s="7">
        <v>0</v>
      </c>
      <c r="AD274" s="25">
        <f t="shared" si="100"/>
        <v>0</v>
      </c>
      <c r="AE274" s="7">
        <v>6.2127501972057102</v>
      </c>
      <c r="AF274" s="25">
        <f t="shared" si="101"/>
        <v>1.1799974292660649</v>
      </c>
      <c r="AH274" s="7">
        <v>15.4524297553645</v>
      </c>
      <c r="AI274" s="25">
        <f t="shared" si="102"/>
        <v>2.9349043190961597</v>
      </c>
    </row>
    <row r="275" spans="1:35" ht="14.4" x14ac:dyDescent="0.3">
      <c r="A275" t="s">
        <v>344</v>
      </c>
      <c r="B275" t="s">
        <v>778</v>
      </c>
      <c r="C275" s="7" t="s">
        <v>941</v>
      </c>
      <c r="D275" s="20">
        <v>0.83613209333335903</v>
      </c>
      <c r="E275" s="24">
        <v>0</v>
      </c>
      <c r="F275" s="24">
        <v>0</v>
      </c>
      <c r="G275" s="24">
        <v>0</v>
      </c>
      <c r="H275" s="16">
        <f t="shared" si="87"/>
        <v>0.83613209333335903</v>
      </c>
      <c r="I275" s="18">
        <f t="shared" si="88"/>
        <v>0</v>
      </c>
      <c r="J275" s="18">
        <f t="shared" si="89"/>
        <v>0</v>
      </c>
      <c r="K275" s="18">
        <f t="shared" si="90"/>
        <v>0</v>
      </c>
      <c r="L275" s="18">
        <f t="shared" si="91"/>
        <v>100</v>
      </c>
      <c r="M275">
        <v>5.9311347240964096E-4</v>
      </c>
      <c r="N275" s="21">
        <v>1.63838473911164E-4</v>
      </c>
      <c r="O275" s="16">
        <f t="shared" si="103"/>
        <v>7.5695194632080499E-4</v>
      </c>
      <c r="P275" s="21">
        <v>2.8769558806288802E-4</v>
      </c>
      <c r="Q275" s="16">
        <f t="shared" si="104"/>
        <v>1.044647534383693E-3</v>
      </c>
      <c r="R275" s="18">
        <f t="shared" si="92"/>
        <v>7.0935379366328363E-2</v>
      </c>
      <c r="S275" s="18">
        <f t="shared" si="93"/>
        <v>1.9594807473302302E-2</v>
      </c>
      <c r="T275" s="18">
        <f t="shared" si="94"/>
        <v>9.0530186839630669E-2</v>
      </c>
      <c r="U275" s="18">
        <f t="shared" si="95"/>
        <v>3.4407911184935962E-2</v>
      </c>
      <c r="V275" s="18">
        <f t="shared" si="96"/>
        <v>0.12493809802456664</v>
      </c>
      <c r="X275" s="11">
        <f t="shared" si="97"/>
        <v>100</v>
      </c>
      <c r="Y275" s="11">
        <f t="shared" si="98"/>
        <v>0.12493809802456662</v>
      </c>
      <c r="AA275" s="7">
        <v>0</v>
      </c>
      <c r="AB275" s="25">
        <f t="shared" si="99"/>
        <v>0</v>
      </c>
      <c r="AC275" s="7">
        <v>0</v>
      </c>
      <c r="AD275" s="25">
        <f t="shared" si="100"/>
        <v>0</v>
      </c>
      <c r="AE275" s="7">
        <v>0</v>
      </c>
      <c r="AF275" s="25">
        <f t="shared" si="101"/>
        <v>0</v>
      </c>
      <c r="AH275" s="7">
        <v>0</v>
      </c>
      <c r="AI275" s="25">
        <f t="shared" si="102"/>
        <v>0</v>
      </c>
    </row>
    <row r="276" spans="1:35" ht="14.4" x14ac:dyDescent="0.3">
      <c r="A276" t="s">
        <v>345</v>
      </c>
      <c r="B276" t="s">
        <v>779</v>
      </c>
      <c r="C276" s="7" t="s">
        <v>943</v>
      </c>
      <c r="D276" s="20">
        <v>2.8794234867197401</v>
      </c>
      <c r="E276" s="24">
        <v>0</v>
      </c>
      <c r="F276" s="24">
        <v>0</v>
      </c>
      <c r="G276" s="24">
        <v>0</v>
      </c>
      <c r="H276" s="16">
        <f t="shared" si="87"/>
        <v>2.8794234867197401</v>
      </c>
      <c r="I276" s="18">
        <f t="shared" si="88"/>
        <v>0</v>
      </c>
      <c r="J276" s="18">
        <f t="shared" si="89"/>
        <v>0</v>
      </c>
      <c r="K276" s="18">
        <f t="shared" si="90"/>
        <v>0</v>
      </c>
      <c r="L276" s="18">
        <f t="shared" si="91"/>
        <v>100</v>
      </c>
      <c r="M276">
        <v>3.3830087872194402E-2</v>
      </c>
      <c r="N276" s="21">
        <v>1.8493476637099899E-2</v>
      </c>
      <c r="O276" s="16">
        <f t="shared" si="103"/>
        <v>5.2323564509294304E-2</v>
      </c>
      <c r="P276" s="21">
        <v>3.9234398514624597E-2</v>
      </c>
      <c r="Q276" s="16">
        <f t="shared" si="104"/>
        <v>9.1557963023918901E-2</v>
      </c>
      <c r="R276" s="18">
        <f t="shared" si="92"/>
        <v>1.1748910164907309</v>
      </c>
      <c r="S276" s="18">
        <f t="shared" si="93"/>
        <v>0.64226317255499643</v>
      </c>
      <c r="T276" s="18">
        <f t="shared" si="94"/>
        <v>1.8171541890457272</v>
      </c>
      <c r="U276" s="18">
        <f t="shared" si="95"/>
        <v>1.3625782624743643</v>
      </c>
      <c r="V276" s="18">
        <f t="shared" si="96"/>
        <v>3.179732451520092</v>
      </c>
      <c r="X276" s="11">
        <f t="shared" si="97"/>
        <v>100</v>
      </c>
      <c r="Y276" s="11">
        <f t="shared" si="98"/>
        <v>3.179732451520092</v>
      </c>
      <c r="AA276" s="7">
        <v>0</v>
      </c>
      <c r="AB276" s="25">
        <f t="shared" si="99"/>
        <v>0</v>
      </c>
      <c r="AC276" s="7">
        <v>0</v>
      </c>
      <c r="AD276" s="25">
        <f t="shared" si="100"/>
        <v>0</v>
      </c>
      <c r="AE276" s="7">
        <v>0</v>
      </c>
      <c r="AF276" s="25">
        <f t="shared" si="101"/>
        <v>0</v>
      </c>
      <c r="AH276" s="7">
        <v>0</v>
      </c>
      <c r="AI276" s="25">
        <f t="shared" si="102"/>
        <v>0</v>
      </c>
    </row>
    <row r="277" spans="1:35" ht="14.4" x14ac:dyDescent="0.3">
      <c r="A277" t="s">
        <v>346</v>
      </c>
      <c r="B277" t="s">
        <v>780</v>
      </c>
      <c r="C277" s="7" t="s">
        <v>941</v>
      </c>
      <c r="D277" s="20">
        <v>1.4538612223189999</v>
      </c>
      <c r="E277" s="24">
        <v>0.14999060879302401</v>
      </c>
      <c r="F277" s="24">
        <v>0</v>
      </c>
      <c r="G277" s="24">
        <v>0.38328827245069402</v>
      </c>
      <c r="H277" s="16">
        <f t="shared" si="87"/>
        <v>0.92058234107528181</v>
      </c>
      <c r="I277" s="18">
        <f t="shared" si="88"/>
        <v>10.316707433311933</v>
      </c>
      <c r="J277" s="18">
        <f t="shared" si="89"/>
        <v>0</v>
      </c>
      <c r="K277" s="18">
        <f t="shared" si="90"/>
        <v>26.363470362000928</v>
      </c>
      <c r="L277" s="18">
        <f t="shared" si="91"/>
        <v>63.319822204687128</v>
      </c>
      <c r="M277">
        <v>7.5390768632883506E-2</v>
      </c>
      <c r="N277" s="21">
        <v>6.3164950943594797E-2</v>
      </c>
      <c r="O277" s="16">
        <f t="shared" si="103"/>
        <v>0.1385557195764783</v>
      </c>
      <c r="P277" s="21">
        <v>0.26341578334399701</v>
      </c>
      <c r="Q277" s="16">
        <f t="shared" si="104"/>
        <v>0.40197150292047534</v>
      </c>
      <c r="R277" s="18">
        <f t="shared" si="92"/>
        <v>5.185554678501604</v>
      </c>
      <c r="S277" s="18">
        <f t="shared" si="93"/>
        <v>4.3446341352197795</v>
      </c>
      <c r="T277" s="18">
        <f t="shared" si="94"/>
        <v>9.5301888137213844</v>
      </c>
      <c r="U277" s="18">
        <f t="shared" si="95"/>
        <v>18.118358155521356</v>
      </c>
      <c r="V277" s="18">
        <f t="shared" si="96"/>
        <v>27.648546969242744</v>
      </c>
      <c r="X277" s="11">
        <f t="shared" si="97"/>
        <v>99.999999999999986</v>
      </c>
      <c r="Y277" s="11">
        <f t="shared" si="98"/>
        <v>27.648546969242741</v>
      </c>
      <c r="AA277" s="7">
        <v>0</v>
      </c>
      <c r="AB277" s="25">
        <f t="shared" si="99"/>
        <v>0</v>
      </c>
      <c r="AC277" s="7">
        <v>0.37745521214294098</v>
      </c>
      <c r="AD277" s="25">
        <f t="shared" si="100"/>
        <v>25.962258732018189</v>
      </c>
      <c r="AE277" s="7">
        <v>7.0799623650527697E-3</v>
      </c>
      <c r="AF277" s="25">
        <f t="shared" si="101"/>
        <v>0.48697649104085639</v>
      </c>
      <c r="AH277" s="7">
        <v>0</v>
      </c>
      <c r="AI277" s="25">
        <f t="shared" si="102"/>
        <v>0</v>
      </c>
    </row>
    <row r="278" spans="1:35" ht="14.4" x14ac:dyDescent="0.3">
      <c r="A278" t="s">
        <v>347</v>
      </c>
      <c r="B278" t="s">
        <v>781</v>
      </c>
      <c r="C278" s="7" t="s">
        <v>941</v>
      </c>
      <c r="D278" s="20">
        <v>19.947487146833701</v>
      </c>
      <c r="E278" s="24">
        <v>0</v>
      </c>
      <c r="F278" s="24">
        <v>0</v>
      </c>
      <c r="G278" s="24">
        <v>0</v>
      </c>
      <c r="H278" s="16">
        <f t="shared" si="87"/>
        <v>19.947487146833701</v>
      </c>
      <c r="I278" s="18">
        <f t="shared" si="88"/>
        <v>0</v>
      </c>
      <c r="J278" s="18">
        <f t="shared" si="89"/>
        <v>0</v>
      </c>
      <c r="K278" s="18">
        <f t="shared" si="90"/>
        <v>0</v>
      </c>
      <c r="L278" s="18">
        <f t="shared" si="91"/>
        <v>100</v>
      </c>
      <c r="M278">
        <v>0.168153211127131</v>
      </c>
      <c r="N278" s="21">
        <v>0.10452588294078501</v>
      </c>
      <c r="O278" s="16">
        <f t="shared" si="103"/>
        <v>0.27267909406791602</v>
      </c>
      <c r="P278" s="21">
        <v>0.46606431914605601</v>
      </c>
      <c r="Q278" s="16">
        <f t="shared" si="104"/>
        <v>0.73874341321397208</v>
      </c>
      <c r="R278" s="18">
        <f t="shared" si="92"/>
        <v>0.84297941835657342</v>
      </c>
      <c r="S278" s="18">
        <f t="shared" si="93"/>
        <v>0.52400526528163016</v>
      </c>
      <c r="T278" s="18">
        <f t="shared" si="94"/>
        <v>1.3669846836382038</v>
      </c>
      <c r="U278" s="18">
        <f t="shared" si="95"/>
        <v>2.3364562950478462</v>
      </c>
      <c r="V278" s="18">
        <f t="shared" si="96"/>
        <v>3.7034409786860496</v>
      </c>
      <c r="X278" s="11">
        <f t="shared" si="97"/>
        <v>100</v>
      </c>
      <c r="Y278" s="11">
        <f t="shared" si="98"/>
        <v>3.70344097868605</v>
      </c>
      <c r="AA278" s="7">
        <v>0</v>
      </c>
      <c r="AB278" s="25">
        <f t="shared" si="99"/>
        <v>0</v>
      </c>
      <c r="AC278" s="7">
        <v>0</v>
      </c>
      <c r="AD278" s="25">
        <f t="shared" si="100"/>
        <v>0</v>
      </c>
      <c r="AE278" s="7">
        <v>0</v>
      </c>
      <c r="AF278" s="25">
        <f t="shared" si="101"/>
        <v>0</v>
      </c>
      <c r="AH278" s="7">
        <v>0</v>
      </c>
      <c r="AI278" s="25">
        <f t="shared" si="102"/>
        <v>0</v>
      </c>
    </row>
    <row r="279" spans="1:35" ht="14.4" x14ac:dyDescent="0.3">
      <c r="A279" t="s">
        <v>348</v>
      </c>
      <c r="B279" t="s">
        <v>782</v>
      </c>
      <c r="C279" s="7" t="s">
        <v>941</v>
      </c>
      <c r="D279" s="20">
        <v>0.455311993029341</v>
      </c>
      <c r="E279" s="24">
        <v>0</v>
      </c>
      <c r="F279" s="24">
        <v>0</v>
      </c>
      <c r="G279" s="24">
        <v>6.0558350935520098E-3</v>
      </c>
      <c r="H279" s="16">
        <f t="shared" si="87"/>
        <v>0.44925615793578899</v>
      </c>
      <c r="I279" s="18">
        <f t="shared" si="88"/>
        <v>0</v>
      </c>
      <c r="J279" s="18">
        <f t="shared" si="89"/>
        <v>0</v>
      </c>
      <c r="K279" s="18">
        <f t="shared" si="90"/>
        <v>1.3300407602401465</v>
      </c>
      <c r="L279" s="18">
        <f t="shared" si="91"/>
        <v>98.669959239759848</v>
      </c>
      <c r="M279">
        <v>0</v>
      </c>
      <c r="N279" s="21">
        <v>0</v>
      </c>
      <c r="O279" s="16">
        <f t="shared" si="103"/>
        <v>0</v>
      </c>
      <c r="P279" s="21">
        <v>0</v>
      </c>
      <c r="Q279" s="16">
        <f t="shared" si="104"/>
        <v>0</v>
      </c>
      <c r="R279" s="18">
        <f t="shared" si="92"/>
        <v>0</v>
      </c>
      <c r="S279" s="18">
        <f t="shared" si="93"/>
        <v>0</v>
      </c>
      <c r="T279" s="18">
        <f t="shared" si="94"/>
        <v>0</v>
      </c>
      <c r="U279" s="18">
        <f t="shared" si="95"/>
        <v>0</v>
      </c>
      <c r="V279" s="18">
        <f t="shared" si="96"/>
        <v>0</v>
      </c>
      <c r="X279" s="11">
        <f t="shared" si="97"/>
        <v>100</v>
      </c>
      <c r="Y279" s="11">
        <f t="shared" si="98"/>
        <v>0</v>
      </c>
      <c r="AA279" s="7">
        <v>0</v>
      </c>
      <c r="AB279" s="25">
        <f t="shared" si="99"/>
        <v>0</v>
      </c>
      <c r="AC279" s="7">
        <v>1.7226053233374799E-3</v>
      </c>
      <c r="AD279" s="25">
        <f t="shared" si="100"/>
        <v>0.37833515253495037</v>
      </c>
      <c r="AE279" s="7">
        <v>3.2768485489895097E-2</v>
      </c>
      <c r="AF279" s="25">
        <f t="shared" si="101"/>
        <v>7.1969300153671645</v>
      </c>
      <c r="AH279" s="7">
        <v>0</v>
      </c>
      <c r="AI279" s="25">
        <f t="shared" si="102"/>
        <v>0</v>
      </c>
    </row>
    <row r="280" spans="1:35" ht="14.4" x14ac:dyDescent="0.3">
      <c r="A280" t="s">
        <v>349</v>
      </c>
      <c r="B280" t="s">
        <v>783</v>
      </c>
      <c r="C280" s="7" t="s">
        <v>941</v>
      </c>
      <c r="D280" s="20">
        <v>7.0514062543124503</v>
      </c>
      <c r="E280" s="24">
        <v>0</v>
      </c>
      <c r="F280" s="24">
        <v>0</v>
      </c>
      <c r="G280" s="24">
        <v>0</v>
      </c>
      <c r="H280" s="16">
        <f t="shared" si="87"/>
        <v>7.0514062543124503</v>
      </c>
      <c r="I280" s="18">
        <f t="shared" si="88"/>
        <v>0</v>
      </c>
      <c r="J280" s="18">
        <f t="shared" si="89"/>
        <v>0</v>
      </c>
      <c r="K280" s="18">
        <f t="shared" si="90"/>
        <v>0</v>
      </c>
      <c r="L280" s="18">
        <f t="shared" si="91"/>
        <v>100</v>
      </c>
      <c r="M280">
        <v>3.9142176088737303E-2</v>
      </c>
      <c r="N280" s="21">
        <v>4.2653974236924401E-2</v>
      </c>
      <c r="O280" s="16">
        <f t="shared" si="103"/>
        <v>8.1796150325661704E-2</v>
      </c>
      <c r="P280" s="21">
        <v>8.6837107005498501E-2</v>
      </c>
      <c r="Q280" s="16">
        <f t="shared" si="104"/>
        <v>0.16863325733116019</v>
      </c>
      <c r="R280" s="18">
        <f t="shared" si="92"/>
        <v>0.55509744690711871</v>
      </c>
      <c r="S280" s="18">
        <f t="shared" si="93"/>
        <v>0.60490025249698776</v>
      </c>
      <c r="T280" s="18">
        <f t="shared" si="94"/>
        <v>1.1599976994041064</v>
      </c>
      <c r="U280" s="18">
        <f t="shared" si="95"/>
        <v>1.231486371280782</v>
      </c>
      <c r="V280" s="18">
        <f t="shared" si="96"/>
        <v>2.3914840706848883</v>
      </c>
      <c r="X280" s="11">
        <f t="shared" si="97"/>
        <v>100</v>
      </c>
      <c r="Y280" s="11">
        <f t="shared" si="98"/>
        <v>2.3914840706848883</v>
      </c>
      <c r="AA280" s="7">
        <v>0</v>
      </c>
      <c r="AB280" s="25">
        <f t="shared" si="99"/>
        <v>0</v>
      </c>
      <c r="AC280" s="7">
        <v>0</v>
      </c>
      <c r="AD280" s="25">
        <f t="shared" si="100"/>
        <v>0</v>
      </c>
      <c r="AE280" s="7">
        <v>0</v>
      </c>
      <c r="AF280" s="25">
        <f t="shared" si="101"/>
        <v>0</v>
      </c>
      <c r="AH280" s="7">
        <v>0</v>
      </c>
      <c r="AI280" s="25">
        <f t="shared" si="102"/>
        <v>0</v>
      </c>
    </row>
    <row r="281" spans="1:35" ht="14.4" x14ac:dyDescent="0.3">
      <c r="A281" t="s">
        <v>350</v>
      </c>
      <c r="B281" t="s">
        <v>784</v>
      </c>
      <c r="C281" s="7" t="s">
        <v>941</v>
      </c>
      <c r="D281" s="20">
        <v>5.3533286248985599</v>
      </c>
      <c r="E281" s="24">
        <v>0</v>
      </c>
      <c r="F281" s="24">
        <v>0</v>
      </c>
      <c r="G281" s="24">
        <v>0</v>
      </c>
      <c r="H281" s="16">
        <f t="shared" si="87"/>
        <v>5.3533286248985599</v>
      </c>
      <c r="I281" s="18">
        <f t="shared" si="88"/>
        <v>0</v>
      </c>
      <c r="J281" s="18">
        <f t="shared" si="89"/>
        <v>0</v>
      </c>
      <c r="K281" s="18">
        <f t="shared" si="90"/>
        <v>0</v>
      </c>
      <c r="L281" s="18">
        <f t="shared" si="91"/>
        <v>100</v>
      </c>
      <c r="M281">
        <v>0.29028616509295102</v>
      </c>
      <c r="N281" s="21">
        <v>4.5215658739929498E-2</v>
      </c>
      <c r="O281" s="16">
        <f t="shared" si="103"/>
        <v>0.33550182383288052</v>
      </c>
      <c r="P281" s="21">
        <v>5.9454661431799199E-2</v>
      </c>
      <c r="Q281" s="16">
        <f t="shared" si="104"/>
        <v>0.39495648526467975</v>
      </c>
      <c r="R281" s="18">
        <f t="shared" si="92"/>
        <v>5.4225358731540911</v>
      </c>
      <c r="S281" s="18">
        <f t="shared" si="93"/>
        <v>0.84462699580275225</v>
      </c>
      <c r="T281" s="18">
        <f t="shared" si="94"/>
        <v>6.2671628689568433</v>
      </c>
      <c r="U281" s="18">
        <f t="shared" si="95"/>
        <v>1.1106110907384432</v>
      </c>
      <c r="V281" s="18">
        <f t="shared" si="96"/>
        <v>7.3777739596952872</v>
      </c>
      <c r="X281" s="11">
        <f t="shared" si="97"/>
        <v>100</v>
      </c>
      <c r="Y281" s="11">
        <f t="shared" si="98"/>
        <v>7.3777739596952863</v>
      </c>
      <c r="AA281" s="7">
        <v>0</v>
      </c>
      <c r="AB281" s="25">
        <f t="shared" si="99"/>
        <v>0</v>
      </c>
      <c r="AC281" s="7">
        <v>0</v>
      </c>
      <c r="AD281" s="25">
        <f t="shared" si="100"/>
        <v>0</v>
      </c>
      <c r="AE281" s="7">
        <v>0</v>
      </c>
      <c r="AF281" s="25">
        <f t="shared" si="101"/>
        <v>0</v>
      </c>
      <c r="AH281" s="7">
        <v>0</v>
      </c>
      <c r="AI281" s="25">
        <f t="shared" si="102"/>
        <v>0</v>
      </c>
    </row>
    <row r="282" spans="1:35" ht="14.4" x14ac:dyDescent="0.3">
      <c r="A282" t="s">
        <v>351</v>
      </c>
      <c r="B282" t="s">
        <v>785</v>
      </c>
      <c r="C282" s="7" t="s">
        <v>941</v>
      </c>
      <c r="D282" s="20">
        <v>4.9103202467503104</v>
      </c>
      <c r="E282" s="24">
        <v>0</v>
      </c>
      <c r="F282" s="24">
        <v>0</v>
      </c>
      <c r="G282" s="24">
        <v>0</v>
      </c>
      <c r="H282" s="16">
        <f t="shared" si="87"/>
        <v>4.9103202467503104</v>
      </c>
      <c r="I282" s="18">
        <f t="shared" si="88"/>
        <v>0</v>
      </c>
      <c r="J282" s="18">
        <f t="shared" si="89"/>
        <v>0</v>
      </c>
      <c r="K282" s="18">
        <f t="shared" si="90"/>
        <v>0</v>
      </c>
      <c r="L282" s="18">
        <f t="shared" si="91"/>
        <v>100</v>
      </c>
      <c r="M282">
        <v>0.46830796063736402</v>
      </c>
      <c r="N282" s="21">
        <v>0.2010027071237</v>
      </c>
      <c r="O282" s="16">
        <f t="shared" si="103"/>
        <v>0.66931066776106407</v>
      </c>
      <c r="P282" s="21">
        <v>0.182494274509685</v>
      </c>
      <c r="Q282" s="16">
        <f t="shared" si="104"/>
        <v>0.8518049422707491</v>
      </c>
      <c r="R282" s="18">
        <f t="shared" si="92"/>
        <v>9.537218289322249</v>
      </c>
      <c r="S282" s="18">
        <f t="shared" si="93"/>
        <v>4.0934744990762102</v>
      </c>
      <c r="T282" s="18">
        <f t="shared" si="94"/>
        <v>13.630692788398461</v>
      </c>
      <c r="U282" s="18">
        <f t="shared" si="95"/>
        <v>3.7165452626121724</v>
      </c>
      <c r="V282" s="18">
        <f t="shared" si="96"/>
        <v>17.347238051010631</v>
      </c>
      <c r="X282" s="11">
        <f t="shared" si="97"/>
        <v>100</v>
      </c>
      <c r="Y282" s="11">
        <f t="shared" si="98"/>
        <v>17.347238051010631</v>
      </c>
      <c r="AA282" s="7">
        <v>0</v>
      </c>
      <c r="AB282" s="25">
        <f t="shared" si="99"/>
        <v>0</v>
      </c>
      <c r="AC282" s="7">
        <v>0</v>
      </c>
      <c r="AD282" s="25">
        <f t="shared" si="100"/>
        <v>0</v>
      </c>
      <c r="AE282" s="7">
        <v>0</v>
      </c>
      <c r="AF282" s="25">
        <f t="shared" si="101"/>
        <v>0</v>
      </c>
      <c r="AH282" s="7">
        <v>0</v>
      </c>
      <c r="AI282" s="25">
        <f t="shared" si="102"/>
        <v>0</v>
      </c>
    </row>
    <row r="283" spans="1:35" ht="14.4" x14ac:dyDescent="0.3">
      <c r="A283" t="s">
        <v>352</v>
      </c>
      <c r="B283" t="s">
        <v>786</v>
      </c>
      <c r="C283" s="7" t="s">
        <v>941</v>
      </c>
      <c r="D283" s="20">
        <v>5.1186850907917298</v>
      </c>
      <c r="E283" s="24">
        <v>0.35237887134319501</v>
      </c>
      <c r="F283" s="24">
        <v>0.10313427462901099</v>
      </c>
      <c r="G283" s="24">
        <v>0.15426216508774601</v>
      </c>
      <c r="H283" s="16">
        <f t="shared" si="87"/>
        <v>4.5089097797317779</v>
      </c>
      <c r="I283" s="18">
        <f t="shared" si="88"/>
        <v>6.8841678105400108</v>
      </c>
      <c r="J283" s="18">
        <f t="shared" si="89"/>
        <v>2.0148587537558158</v>
      </c>
      <c r="K283" s="18">
        <f t="shared" si="90"/>
        <v>3.0137068866622854</v>
      </c>
      <c r="L283" s="18">
        <f t="shared" si="91"/>
        <v>88.087266549041885</v>
      </c>
      <c r="M283">
        <v>0.10078525028264</v>
      </c>
      <c r="N283" s="21">
        <v>6.2174958460341601E-2</v>
      </c>
      <c r="O283" s="16">
        <f t="shared" si="103"/>
        <v>0.16296020874298162</v>
      </c>
      <c r="P283" s="21">
        <v>0.12943139114091601</v>
      </c>
      <c r="Q283" s="16">
        <f t="shared" si="104"/>
        <v>0.29239159988389762</v>
      </c>
      <c r="R283" s="18">
        <f t="shared" si="92"/>
        <v>1.9689675863035188</v>
      </c>
      <c r="S283" s="18">
        <f t="shared" si="93"/>
        <v>1.2146666059256386</v>
      </c>
      <c r="T283" s="18">
        <f t="shared" si="94"/>
        <v>3.1836341922291576</v>
      </c>
      <c r="U283" s="18">
        <f t="shared" si="95"/>
        <v>2.528606250338723</v>
      </c>
      <c r="V283" s="18">
        <f t="shared" si="96"/>
        <v>5.7122404425678805</v>
      </c>
      <c r="X283" s="11">
        <f t="shared" si="97"/>
        <v>100</v>
      </c>
      <c r="Y283" s="11">
        <f t="shared" si="98"/>
        <v>5.7122404425678805</v>
      </c>
      <c r="AA283" s="7">
        <v>8.3606747311960106E-2</v>
      </c>
      <c r="AB283" s="25">
        <f t="shared" si="99"/>
        <v>1.633363760985505</v>
      </c>
      <c r="AC283" s="7">
        <v>5.1945121059084699E-2</v>
      </c>
      <c r="AD283" s="25">
        <f t="shared" si="100"/>
        <v>1.0148137683353775</v>
      </c>
      <c r="AE283" s="7">
        <v>0.101477299378086</v>
      </c>
      <c r="AF283" s="25">
        <f t="shared" si="101"/>
        <v>1.982487642395482</v>
      </c>
      <c r="AH283" s="7">
        <v>0.27475499770226403</v>
      </c>
      <c r="AI283" s="25">
        <f t="shared" si="102"/>
        <v>5.3676870686289169</v>
      </c>
    </row>
    <row r="284" spans="1:35" ht="14.4" x14ac:dyDescent="0.3">
      <c r="A284" t="s">
        <v>353</v>
      </c>
      <c r="B284" t="s">
        <v>787</v>
      </c>
      <c r="C284" s="7" t="s">
        <v>944</v>
      </c>
      <c r="D284" s="20">
        <v>0.75117030881310298</v>
      </c>
      <c r="E284" s="24">
        <v>0</v>
      </c>
      <c r="F284" s="24">
        <v>0</v>
      </c>
      <c r="G284" s="24">
        <v>0</v>
      </c>
      <c r="H284" s="16">
        <f t="shared" si="87"/>
        <v>0.75117030881310298</v>
      </c>
      <c r="I284" s="18">
        <f t="shared" si="88"/>
        <v>0</v>
      </c>
      <c r="J284" s="18">
        <f t="shared" si="89"/>
        <v>0</v>
      </c>
      <c r="K284" s="18">
        <f t="shared" si="90"/>
        <v>0</v>
      </c>
      <c r="L284" s="18">
        <f t="shared" si="91"/>
        <v>100</v>
      </c>
      <c r="M284">
        <v>3.6009121588889601E-3</v>
      </c>
      <c r="N284" s="21">
        <v>2.4859417775296598E-4</v>
      </c>
      <c r="O284" s="16">
        <f t="shared" si="103"/>
        <v>3.8495063366419261E-3</v>
      </c>
      <c r="P284" s="21">
        <v>1.7776802332202302E-2</v>
      </c>
      <c r="Q284" s="16">
        <f t="shared" si="104"/>
        <v>2.1626308668844227E-2</v>
      </c>
      <c r="R284" s="18">
        <f t="shared" si="92"/>
        <v>0.47937360098519222</v>
      </c>
      <c r="S284" s="18">
        <f t="shared" si="93"/>
        <v>3.3094249710929155E-2</v>
      </c>
      <c r="T284" s="18">
        <f t="shared" si="94"/>
        <v>0.51246785069612133</v>
      </c>
      <c r="U284" s="18">
        <f t="shared" si="95"/>
        <v>2.3665475223975219</v>
      </c>
      <c r="V284" s="18">
        <f t="shared" si="96"/>
        <v>2.879015373093643</v>
      </c>
      <c r="X284" s="11">
        <f t="shared" si="97"/>
        <v>100</v>
      </c>
      <c r="Y284" s="11">
        <f t="shared" si="98"/>
        <v>2.879015373093643</v>
      </c>
      <c r="AA284" s="7">
        <v>0</v>
      </c>
      <c r="AB284" s="25">
        <f t="shared" si="99"/>
        <v>0</v>
      </c>
      <c r="AC284" s="7">
        <v>0</v>
      </c>
      <c r="AD284" s="25">
        <f t="shared" si="100"/>
        <v>0</v>
      </c>
      <c r="AE284" s="7">
        <v>0</v>
      </c>
      <c r="AF284" s="25">
        <f t="shared" si="101"/>
        <v>0</v>
      </c>
      <c r="AH284" s="7">
        <v>0</v>
      </c>
      <c r="AI284" s="25">
        <f t="shared" si="102"/>
        <v>0</v>
      </c>
    </row>
    <row r="285" spans="1:35" ht="14.4" x14ac:dyDescent="0.3">
      <c r="A285" t="s">
        <v>354</v>
      </c>
      <c r="B285" t="s">
        <v>788</v>
      </c>
      <c r="C285" s="7" t="s">
        <v>944</v>
      </c>
      <c r="D285" s="20">
        <v>0.97120656808176997</v>
      </c>
      <c r="E285" s="24">
        <v>0</v>
      </c>
      <c r="F285" s="24">
        <v>0</v>
      </c>
      <c r="G285" s="24">
        <v>0</v>
      </c>
      <c r="H285" s="16">
        <f t="shared" si="87"/>
        <v>0.97120656808176997</v>
      </c>
      <c r="I285" s="18">
        <f t="shared" si="88"/>
        <v>0</v>
      </c>
      <c r="J285" s="18">
        <f t="shared" si="89"/>
        <v>0</v>
      </c>
      <c r="K285" s="18">
        <f t="shared" si="90"/>
        <v>0</v>
      </c>
      <c r="L285" s="18">
        <f t="shared" si="91"/>
        <v>100</v>
      </c>
      <c r="M285">
        <v>3.6009121588889601E-3</v>
      </c>
      <c r="N285" s="21">
        <v>2.4859417775296598E-4</v>
      </c>
      <c r="O285" s="16">
        <f t="shared" si="103"/>
        <v>3.8495063366419261E-3</v>
      </c>
      <c r="P285" s="21">
        <v>2.0069272346641E-2</v>
      </c>
      <c r="Q285" s="16">
        <f t="shared" si="104"/>
        <v>2.3918778683282925E-2</v>
      </c>
      <c r="R285" s="18">
        <f t="shared" si="92"/>
        <v>0.37076686641453854</v>
      </c>
      <c r="S285" s="18">
        <f t="shared" si="93"/>
        <v>2.5596426746162183E-2</v>
      </c>
      <c r="T285" s="18">
        <f t="shared" si="94"/>
        <v>0.39636329316070068</v>
      </c>
      <c r="U285" s="18">
        <f t="shared" si="95"/>
        <v>2.0664267526814424</v>
      </c>
      <c r="V285" s="18">
        <f t="shared" si="96"/>
        <v>2.4627900458421426</v>
      </c>
      <c r="X285" s="11">
        <f t="shared" si="97"/>
        <v>100</v>
      </c>
      <c r="Y285" s="11">
        <f t="shared" si="98"/>
        <v>2.462790045842143</v>
      </c>
      <c r="AA285" s="7">
        <v>0</v>
      </c>
      <c r="AB285" s="25">
        <f t="shared" si="99"/>
        <v>0</v>
      </c>
      <c r="AC285" s="7">
        <v>0</v>
      </c>
      <c r="AD285" s="25">
        <f t="shared" si="100"/>
        <v>0</v>
      </c>
      <c r="AE285" s="7">
        <v>0</v>
      </c>
      <c r="AF285" s="25">
        <f t="shared" si="101"/>
        <v>0</v>
      </c>
      <c r="AH285" s="7">
        <v>0</v>
      </c>
      <c r="AI285" s="25">
        <f t="shared" si="102"/>
        <v>0</v>
      </c>
    </row>
    <row r="286" spans="1:35" ht="14.4" x14ac:dyDescent="0.3">
      <c r="A286" t="s">
        <v>355</v>
      </c>
      <c r="B286" t="s">
        <v>789</v>
      </c>
      <c r="C286" s="7" t="s">
        <v>944</v>
      </c>
      <c r="D286" s="20">
        <v>0.95054479109833401</v>
      </c>
      <c r="E286" s="24">
        <v>1.24210728975944E-2</v>
      </c>
      <c r="F286" s="24">
        <v>5.6485652081435496E-3</v>
      </c>
      <c r="G286" s="24">
        <v>3.3705879201693399E-2</v>
      </c>
      <c r="H286" s="16">
        <f t="shared" si="87"/>
        <v>0.89876927379090266</v>
      </c>
      <c r="I286" s="18">
        <f t="shared" si="88"/>
        <v>1.3067319934752488</v>
      </c>
      <c r="J286" s="18">
        <f t="shared" si="89"/>
        <v>0.5942450330632767</v>
      </c>
      <c r="K286" s="18">
        <f t="shared" si="90"/>
        <v>3.5459538064215765</v>
      </c>
      <c r="L286" s="18">
        <f t="shared" si="91"/>
        <v>94.553069167039894</v>
      </c>
      <c r="M286">
        <v>3.6009121588889601E-3</v>
      </c>
      <c r="N286" s="21">
        <v>2.4859417775296598E-4</v>
      </c>
      <c r="O286" s="16">
        <f t="shared" si="103"/>
        <v>3.8495063366419261E-3</v>
      </c>
      <c r="P286" s="21">
        <v>1.7776802332202302E-2</v>
      </c>
      <c r="Q286" s="16">
        <f t="shared" si="104"/>
        <v>2.1626308668844227E-2</v>
      </c>
      <c r="R286" s="18">
        <f t="shared" si="92"/>
        <v>0.37882614187261848</v>
      </c>
      <c r="S286" s="18">
        <f t="shared" si="93"/>
        <v>2.6152810481000141E-2</v>
      </c>
      <c r="T286" s="18">
        <f t="shared" si="94"/>
        <v>0.40497895235361864</v>
      </c>
      <c r="U286" s="18">
        <f t="shared" si="95"/>
        <v>1.8701698750735976</v>
      </c>
      <c r="V286" s="18">
        <f t="shared" si="96"/>
        <v>2.2751488274272162</v>
      </c>
      <c r="X286" s="11">
        <f t="shared" si="97"/>
        <v>100</v>
      </c>
      <c r="Y286" s="11">
        <f t="shared" si="98"/>
        <v>2.2751488274272162</v>
      </c>
      <c r="AA286" s="7">
        <v>5.6485652081435496E-3</v>
      </c>
      <c r="AB286" s="25">
        <f t="shared" si="99"/>
        <v>0.5942450330632767</v>
      </c>
      <c r="AC286" s="7">
        <v>3.3705879201693399E-2</v>
      </c>
      <c r="AD286" s="25">
        <f t="shared" si="100"/>
        <v>3.5459538064215765</v>
      </c>
      <c r="AE286" s="7">
        <v>1.6007709535479E-3</v>
      </c>
      <c r="AF286" s="25">
        <f t="shared" si="101"/>
        <v>0.16840563101695016</v>
      </c>
      <c r="AH286" s="7">
        <v>0</v>
      </c>
      <c r="AI286" s="25">
        <f t="shared" si="102"/>
        <v>0</v>
      </c>
    </row>
    <row r="287" spans="1:35" ht="14.4" x14ac:dyDescent="0.3">
      <c r="A287" t="s">
        <v>356</v>
      </c>
      <c r="B287" t="s">
        <v>790</v>
      </c>
      <c r="C287" s="7" t="s">
        <v>944</v>
      </c>
      <c r="D287" s="20">
        <v>376.55361748730797</v>
      </c>
      <c r="E287" s="24">
        <v>20.806719508934499</v>
      </c>
      <c r="F287" s="24">
        <v>0.58767850016219003</v>
      </c>
      <c r="G287" s="24">
        <v>5.5401822518725004</v>
      </c>
      <c r="H287" s="16">
        <f t="shared" si="87"/>
        <v>349.61903722633872</v>
      </c>
      <c r="I287" s="18">
        <f t="shared" si="88"/>
        <v>5.5255662255417866</v>
      </c>
      <c r="J287" s="18">
        <f t="shared" si="89"/>
        <v>0.15606768143237881</v>
      </c>
      <c r="K287" s="18">
        <f t="shared" si="90"/>
        <v>1.4712864236549887</v>
      </c>
      <c r="L287" s="18">
        <f t="shared" si="91"/>
        <v>92.847079669370828</v>
      </c>
      <c r="M287">
        <v>15.5735536867973</v>
      </c>
      <c r="N287" s="21">
        <v>7.0484712807446703</v>
      </c>
      <c r="O287" s="16">
        <f t="shared" si="103"/>
        <v>22.622024967541972</v>
      </c>
      <c r="P287" s="21">
        <v>18.488516203964899</v>
      </c>
      <c r="Q287" s="16">
        <f t="shared" si="104"/>
        <v>41.110541171506867</v>
      </c>
      <c r="R287" s="18">
        <f t="shared" si="92"/>
        <v>4.1358130591647333</v>
      </c>
      <c r="S287" s="18">
        <f t="shared" si="93"/>
        <v>1.8718373568625311</v>
      </c>
      <c r="T287" s="18">
        <f t="shared" si="94"/>
        <v>6.0076504160272641</v>
      </c>
      <c r="U287" s="18">
        <f t="shared" si="95"/>
        <v>4.909929249209263</v>
      </c>
      <c r="V287" s="18">
        <f t="shared" si="96"/>
        <v>10.917579665236527</v>
      </c>
      <c r="X287" s="11">
        <f t="shared" si="97"/>
        <v>99.999999999999986</v>
      </c>
      <c r="Y287" s="11">
        <f t="shared" si="98"/>
        <v>10.917579665236527</v>
      </c>
      <c r="AA287" s="7">
        <v>0.50666346959279895</v>
      </c>
      <c r="AB287" s="25">
        <f t="shared" si="99"/>
        <v>0.13455280896614316</v>
      </c>
      <c r="AC287" s="7">
        <v>4.06870810826344</v>
      </c>
      <c r="AD287" s="25">
        <f t="shared" si="100"/>
        <v>1.0805122881074376</v>
      </c>
      <c r="AE287" s="7">
        <v>1.09652643370668</v>
      </c>
      <c r="AF287" s="25">
        <f t="shared" si="101"/>
        <v>0.29120061069221814</v>
      </c>
      <c r="AH287" s="7">
        <v>47.1149483490968</v>
      </c>
      <c r="AI287" s="25">
        <f t="shared" si="102"/>
        <v>12.512148645254973</v>
      </c>
    </row>
    <row r="288" spans="1:35" ht="14.4" x14ac:dyDescent="0.3">
      <c r="A288" t="s">
        <v>357</v>
      </c>
      <c r="B288" t="s">
        <v>791</v>
      </c>
      <c r="C288" s="7" t="s">
        <v>941</v>
      </c>
      <c r="D288" s="20">
        <v>0.91334024561359495</v>
      </c>
      <c r="E288" s="24">
        <v>0</v>
      </c>
      <c r="F288" s="24">
        <v>0</v>
      </c>
      <c r="G288" s="24">
        <v>0</v>
      </c>
      <c r="H288" s="16">
        <f t="shared" si="87"/>
        <v>0.91334024561359495</v>
      </c>
      <c r="I288" s="18">
        <f t="shared" si="88"/>
        <v>0</v>
      </c>
      <c r="J288" s="18">
        <f t="shared" si="89"/>
        <v>0</v>
      </c>
      <c r="K288" s="18">
        <f t="shared" si="90"/>
        <v>0</v>
      </c>
      <c r="L288" s="18">
        <f t="shared" si="91"/>
        <v>100</v>
      </c>
      <c r="M288">
        <v>4.3889682269694398E-2</v>
      </c>
      <c r="N288" s="21">
        <v>2.18779883055263E-2</v>
      </c>
      <c r="O288" s="16">
        <f t="shared" si="103"/>
        <v>6.5767670575220705E-2</v>
      </c>
      <c r="P288" s="21">
        <v>0.121490218320634</v>
      </c>
      <c r="Q288" s="16">
        <f t="shared" si="104"/>
        <v>0.18725788889585471</v>
      </c>
      <c r="R288" s="18">
        <f t="shared" si="92"/>
        <v>4.8054032963595823</v>
      </c>
      <c r="S288" s="18">
        <f t="shared" si="93"/>
        <v>2.3953820507305421</v>
      </c>
      <c r="T288" s="18">
        <f t="shared" si="94"/>
        <v>7.2007853470901244</v>
      </c>
      <c r="U288" s="18">
        <f t="shared" si="95"/>
        <v>13.301748051079819</v>
      </c>
      <c r="V288" s="18">
        <f t="shared" si="96"/>
        <v>20.502533398169945</v>
      </c>
      <c r="X288" s="11">
        <f t="shared" si="97"/>
        <v>100</v>
      </c>
      <c r="Y288" s="11">
        <f t="shared" si="98"/>
        <v>20.502533398169945</v>
      </c>
      <c r="AA288" s="7">
        <v>0</v>
      </c>
      <c r="AB288" s="25">
        <f t="shared" si="99"/>
        <v>0</v>
      </c>
      <c r="AC288" s="7">
        <v>0</v>
      </c>
      <c r="AD288" s="25">
        <f t="shared" si="100"/>
        <v>0</v>
      </c>
      <c r="AE288" s="7">
        <v>0</v>
      </c>
      <c r="AF288" s="25">
        <f t="shared" si="101"/>
        <v>0</v>
      </c>
      <c r="AH288" s="7">
        <v>0</v>
      </c>
      <c r="AI288" s="25">
        <f t="shared" si="102"/>
        <v>0</v>
      </c>
    </row>
    <row r="289" spans="1:35" ht="14.4" x14ac:dyDescent="0.3">
      <c r="A289" t="s">
        <v>358</v>
      </c>
      <c r="B289" t="s">
        <v>792</v>
      </c>
      <c r="C289" s="7" t="s">
        <v>943</v>
      </c>
      <c r="D289" s="20">
        <v>2.1686202508391901</v>
      </c>
      <c r="E289" s="24">
        <v>0</v>
      </c>
      <c r="F289" s="24">
        <v>0.170881294380375</v>
      </c>
      <c r="G289" s="24">
        <v>4.3097445723798498E-2</v>
      </c>
      <c r="H289" s="16">
        <f t="shared" si="87"/>
        <v>1.9546415107350166</v>
      </c>
      <c r="I289" s="18">
        <f t="shared" si="88"/>
        <v>0</v>
      </c>
      <c r="J289" s="18">
        <f t="shared" si="89"/>
        <v>7.8797241847321651</v>
      </c>
      <c r="K289" s="18">
        <f t="shared" si="90"/>
        <v>1.9873210031641591</v>
      </c>
      <c r="L289" s="18">
        <f t="shared" si="91"/>
        <v>90.132954812103677</v>
      </c>
      <c r="M289">
        <v>0</v>
      </c>
      <c r="N289" s="21">
        <v>0</v>
      </c>
      <c r="O289" s="16">
        <f t="shared" si="103"/>
        <v>0</v>
      </c>
      <c r="P289" s="21">
        <v>7.7403104054037206E-2</v>
      </c>
      <c r="Q289" s="16">
        <f t="shared" si="104"/>
        <v>7.7403104054037206E-2</v>
      </c>
      <c r="R289" s="18">
        <f t="shared" si="92"/>
        <v>0</v>
      </c>
      <c r="S289" s="18">
        <f t="shared" si="93"/>
        <v>0</v>
      </c>
      <c r="T289" s="18">
        <f t="shared" si="94"/>
        <v>0</v>
      </c>
      <c r="U289" s="18">
        <f t="shared" si="95"/>
        <v>3.5692327425276305</v>
      </c>
      <c r="V289" s="18">
        <f t="shared" si="96"/>
        <v>3.5692327425276305</v>
      </c>
      <c r="X289" s="11">
        <f t="shared" si="97"/>
        <v>100</v>
      </c>
      <c r="Y289" s="11">
        <f t="shared" si="98"/>
        <v>3.5692327425276305</v>
      </c>
      <c r="AA289" s="7">
        <v>2.6186280035336601E-2</v>
      </c>
      <c r="AB289" s="25">
        <f t="shared" si="99"/>
        <v>1.2075087846847923</v>
      </c>
      <c r="AC289" s="7">
        <v>0.29081276778494503</v>
      </c>
      <c r="AD289" s="25">
        <f t="shared" si="100"/>
        <v>13.410036527714308</v>
      </c>
      <c r="AE289" s="7">
        <v>0.18299395388123499</v>
      </c>
      <c r="AF289" s="25">
        <f t="shared" si="101"/>
        <v>8.4382663958995074</v>
      </c>
      <c r="AH289" s="7">
        <v>0</v>
      </c>
      <c r="AI289" s="25">
        <f t="shared" si="102"/>
        <v>0</v>
      </c>
    </row>
    <row r="290" spans="1:35" ht="14.4" x14ac:dyDescent="0.3">
      <c r="A290" t="s">
        <v>359</v>
      </c>
      <c r="B290" t="s">
        <v>793</v>
      </c>
      <c r="C290" s="7" t="s">
        <v>943</v>
      </c>
      <c r="D290" s="20">
        <v>100.677164198195</v>
      </c>
      <c r="E290" s="24">
        <v>0</v>
      </c>
      <c r="F290" s="24">
        <v>9.1979764142054794</v>
      </c>
      <c r="G290" s="24">
        <v>4.6727904347404996</v>
      </c>
      <c r="H290" s="16">
        <f t="shared" si="87"/>
        <v>86.806397349249011</v>
      </c>
      <c r="I290" s="18">
        <f t="shared" si="88"/>
        <v>0</v>
      </c>
      <c r="J290" s="18">
        <f t="shared" si="89"/>
        <v>9.1361099485263271</v>
      </c>
      <c r="K290" s="18">
        <f t="shared" si="90"/>
        <v>4.6413608010864849</v>
      </c>
      <c r="L290" s="18">
        <f t="shared" si="91"/>
        <v>86.222529250387183</v>
      </c>
      <c r="M290">
        <v>6.0298345658463699</v>
      </c>
      <c r="N290" s="21">
        <v>2.3008992438718199</v>
      </c>
      <c r="O290" s="16">
        <f t="shared" si="103"/>
        <v>8.3307338097181898</v>
      </c>
      <c r="P290" s="21">
        <v>6.1394706317175496</v>
      </c>
      <c r="Q290" s="16">
        <f t="shared" si="104"/>
        <v>14.47020444143574</v>
      </c>
      <c r="R290" s="18">
        <f t="shared" si="92"/>
        <v>5.9892773240771078</v>
      </c>
      <c r="S290" s="18">
        <f t="shared" si="93"/>
        <v>2.2854231763443646</v>
      </c>
      <c r="T290" s="18">
        <f t="shared" si="94"/>
        <v>8.2747005004214724</v>
      </c>
      <c r="U290" s="18">
        <f t="shared" si="95"/>
        <v>6.0981759673239004</v>
      </c>
      <c r="V290" s="18">
        <f t="shared" si="96"/>
        <v>14.372876467745375</v>
      </c>
      <c r="X290" s="11">
        <f t="shared" si="97"/>
        <v>100</v>
      </c>
      <c r="Y290" s="11">
        <f t="shared" si="98"/>
        <v>14.372876467745373</v>
      </c>
      <c r="AA290" s="7">
        <v>1.4639337173546401</v>
      </c>
      <c r="AB290" s="25">
        <f t="shared" si="99"/>
        <v>1.4540871596986105</v>
      </c>
      <c r="AC290" s="7">
        <v>1.64076906298561</v>
      </c>
      <c r="AD290" s="25">
        <f t="shared" si="100"/>
        <v>1.6297330939472634</v>
      </c>
      <c r="AE290" s="7">
        <v>2.4145765887005401</v>
      </c>
      <c r="AF290" s="25">
        <f t="shared" si="101"/>
        <v>2.3983359165214053</v>
      </c>
      <c r="AH290" s="7">
        <v>0</v>
      </c>
      <c r="AI290" s="25">
        <f t="shared" si="102"/>
        <v>0</v>
      </c>
    </row>
    <row r="291" spans="1:35" ht="14.4" x14ac:dyDescent="0.3">
      <c r="A291" t="s">
        <v>360</v>
      </c>
      <c r="B291" t="s">
        <v>794</v>
      </c>
      <c r="C291" s="7" t="s">
        <v>941</v>
      </c>
      <c r="D291" s="20">
        <v>0.69206754134570903</v>
      </c>
      <c r="E291" s="24">
        <v>0</v>
      </c>
      <c r="F291" s="24">
        <v>0</v>
      </c>
      <c r="G291" s="24">
        <v>0</v>
      </c>
      <c r="H291" s="16">
        <f t="shared" si="87"/>
        <v>0.69206754134570903</v>
      </c>
      <c r="I291" s="18">
        <f t="shared" si="88"/>
        <v>0</v>
      </c>
      <c r="J291" s="18">
        <f t="shared" si="89"/>
        <v>0</v>
      </c>
      <c r="K291" s="18">
        <f t="shared" si="90"/>
        <v>0</v>
      </c>
      <c r="L291" s="18">
        <f t="shared" si="91"/>
        <v>100</v>
      </c>
      <c r="M291">
        <v>0</v>
      </c>
      <c r="N291" s="21">
        <v>0</v>
      </c>
      <c r="O291" s="16">
        <f t="shared" si="103"/>
        <v>0</v>
      </c>
      <c r="P291" s="21">
        <v>0</v>
      </c>
      <c r="Q291" s="16">
        <f t="shared" si="104"/>
        <v>0</v>
      </c>
      <c r="R291" s="18">
        <f t="shared" si="92"/>
        <v>0</v>
      </c>
      <c r="S291" s="18">
        <f t="shared" si="93"/>
        <v>0</v>
      </c>
      <c r="T291" s="18">
        <f t="shared" si="94"/>
        <v>0</v>
      </c>
      <c r="U291" s="18">
        <f t="shared" si="95"/>
        <v>0</v>
      </c>
      <c r="V291" s="18">
        <f t="shared" si="96"/>
        <v>0</v>
      </c>
      <c r="X291" s="11">
        <f t="shared" si="97"/>
        <v>100</v>
      </c>
      <c r="Y291" s="11">
        <f t="shared" si="98"/>
        <v>0</v>
      </c>
      <c r="AA291" s="7">
        <v>0</v>
      </c>
      <c r="AB291" s="25">
        <f t="shared" si="99"/>
        <v>0</v>
      </c>
      <c r="AC291" s="7">
        <v>0</v>
      </c>
      <c r="AD291" s="25">
        <f t="shared" si="100"/>
        <v>0</v>
      </c>
      <c r="AE291" s="7">
        <v>0</v>
      </c>
      <c r="AF291" s="25">
        <f t="shared" si="101"/>
        <v>0</v>
      </c>
      <c r="AH291" s="7">
        <v>0</v>
      </c>
      <c r="AI291" s="25">
        <f t="shared" si="102"/>
        <v>0</v>
      </c>
    </row>
    <row r="292" spans="1:35" ht="14.4" x14ac:dyDescent="0.3">
      <c r="A292" t="s">
        <v>361</v>
      </c>
      <c r="B292" t="s">
        <v>795</v>
      </c>
      <c r="C292" s="7" t="s">
        <v>943</v>
      </c>
      <c r="D292" s="20">
        <v>14.569404762720101</v>
      </c>
      <c r="E292" s="24">
        <v>3.3456901292083702E-7</v>
      </c>
      <c r="F292" s="24">
        <v>0.16698527848054201</v>
      </c>
      <c r="G292" s="24">
        <v>4.4043814865382398E-2</v>
      </c>
      <c r="H292" s="16">
        <f t="shared" si="87"/>
        <v>14.358375334805164</v>
      </c>
      <c r="I292" s="18">
        <f t="shared" si="88"/>
        <v>2.296380795026887E-6</v>
      </c>
      <c r="J292" s="18">
        <f t="shared" si="89"/>
        <v>1.1461365869099922</v>
      </c>
      <c r="K292" s="18">
        <f t="shared" si="90"/>
        <v>0.30230346114125967</v>
      </c>
      <c r="L292" s="18">
        <f t="shared" si="91"/>
        <v>98.551557655567962</v>
      </c>
      <c r="M292">
        <v>0</v>
      </c>
      <c r="N292" s="21">
        <v>1.4406576812936601E-2</v>
      </c>
      <c r="O292" s="16">
        <f t="shared" si="103"/>
        <v>1.4406576812936601E-2</v>
      </c>
      <c r="P292" s="21">
        <v>0.183839961468972</v>
      </c>
      <c r="Q292" s="16">
        <f t="shared" si="104"/>
        <v>0.19824653828190861</v>
      </c>
      <c r="R292" s="18">
        <f t="shared" si="92"/>
        <v>0</v>
      </c>
      <c r="S292" s="18">
        <f t="shared" si="93"/>
        <v>9.8882398063370833E-2</v>
      </c>
      <c r="T292" s="18">
        <f t="shared" si="94"/>
        <v>9.8882398063370833E-2</v>
      </c>
      <c r="U292" s="18">
        <f t="shared" si="95"/>
        <v>1.2618220473864381</v>
      </c>
      <c r="V292" s="18">
        <f t="shared" si="96"/>
        <v>1.3607044454498092</v>
      </c>
      <c r="X292" s="11">
        <f t="shared" si="97"/>
        <v>100.00000000000001</v>
      </c>
      <c r="Y292" s="11">
        <f t="shared" si="98"/>
        <v>1.360704445449809</v>
      </c>
      <c r="AA292" s="7">
        <v>0</v>
      </c>
      <c r="AB292" s="25">
        <f t="shared" si="99"/>
        <v>0</v>
      </c>
      <c r="AC292" s="7">
        <v>1.9620363561226602E-2</v>
      </c>
      <c r="AD292" s="25">
        <f t="shared" si="100"/>
        <v>0.13466825776870989</v>
      </c>
      <c r="AE292" s="7">
        <v>3.6582536327381898E-2</v>
      </c>
      <c r="AF292" s="25">
        <f t="shared" si="101"/>
        <v>0.2510914956593735</v>
      </c>
      <c r="AH292" s="7">
        <v>0</v>
      </c>
      <c r="AI292" s="25">
        <f t="shared" si="102"/>
        <v>0</v>
      </c>
    </row>
    <row r="293" spans="1:35" ht="14.4" x14ac:dyDescent="0.3">
      <c r="A293" t="s">
        <v>362</v>
      </c>
      <c r="B293" t="s">
        <v>796</v>
      </c>
      <c r="C293" s="7" t="s">
        <v>943</v>
      </c>
      <c r="D293" s="20">
        <v>2.2019314744845002</v>
      </c>
      <c r="E293" s="24">
        <v>0</v>
      </c>
      <c r="F293" s="24">
        <v>0</v>
      </c>
      <c r="G293" s="24">
        <v>0</v>
      </c>
      <c r="H293" s="16">
        <f t="shared" si="87"/>
        <v>2.2019314744845002</v>
      </c>
      <c r="I293" s="18">
        <f t="shared" si="88"/>
        <v>0</v>
      </c>
      <c r="J293" s="18">
        <f t="shared" si="89"/>
        <v>0</v>
      </c>
      <c r="K293" s="18">
        <f t="shared" si="90"/>
        <v>0</v>
      </c>
      <c r="L293" s="18">
        <f t="shared" si="91"/>
        <v>100</v>
      </c>
      <c r="M293">
        <v>0.69254693280466195</v>
      </c>
      <c r="N293" s="21">
        <v>6.7800095286365797E-2</v>
      </c>
      <c r="O293" s="16">
        <f t="shared" si="103"/>
        <v>0.76034702809102772</v>
      </c>
      <c r="P293" s="21">
        <v>0.11168519562832301</v>
      </c>
      <c r="Q293" s="16">
        <f t="shared" si="104"/>
        <v>0.87203222371935074</v>
      </c>
      <c r="R293" s="18">
        <f t="shared" si="92"/>
        <v>31.451793156587488</v>
      </c>
      <c r="S293" s="18">
        <f t="shared" si="93"/>
        <v>3.0791192220111503</v>
      </c>
      <c r="T293" s="18">
        <f t="shared" si="94"/>
        <v>34.530912378598636</v>
      </c>
      <c r="U293" s="18">
        <f t="shared" si="95"/>
        <v>5.0721467458232281</v>
      </c>
      <c r="V293" s="18">
        <f t="shared" si="96"/>
        <v>39.603059124421861</v>
      </c>
      <c r="X293" s="11">
        <f t="shared" si="97"/>
        <v>100</v>
      </c>
      <c r="Y293" s="11">
        <f t="shared" si="98"/>
        <v>39.603059124421861</v>
      </c>
      <c r="AA293" s="7">
        <v>0</v>
      </c>
      <c r="AB293" s="25">
        <f t="shared" si="99"/>
        <v>0</v>
      </c>
      <c r="AC293" s="7">
        <v>0</v>
      </c>
      <c r="AD293" s="25">
        <f t="shared" si="100"/>
        <v>0</v>
      </c>
      <c r="AE293" s="7">
        <v>0</v>
      </c>
      <c r="AF293" s="25">
        <f t="shared" si="101"/>
        <v>0</v>
      </c>
      <c r="AH293" s="7">
        <v>0</v>
      </c>
      <c r="AI293" s="25">
        <f t="shared" si="102"/>
        <v>0</v>
      </c>
    </row>
    <row r="294" spans="1:35" ht="14.4" x14ac:dyDescent="0.3">
      <c r="A294" t="s">
        <v>363</v>
      </c>
      <c r="B294" t="s">
        <v>797</v>
      </c>
      <c r="C294" s="7" t="s">
        <v>943</v>
      </c>
      <c r="D294" s="20">
        <v>9.4900407852058795</v>
      </c>
      <c r="E294" s="24">
        <v>0</v>
      </c>
      <c r="F294" s="24">
        <v>0</v>
      </c>
      <c r="G294" s="24">
        <v>0</v>
      </c>
      <c r="H294" s="16">
        <f t="shared" si="87"/>
        <v>9.4900407852058795</v>
      </c>
      <c r="I294" s="18">
        <f t="shared" si="88"/>
        <v>0</v>
      </c>
      <c r="J294" s="18">
        <f t="shared" si="89"/>
        <v>0</v>
      </c>
      <c r="K294" s="18">
        <f t="shared" si="90"/>
        <v>0</v>
      </c>
      <c r="L294" s="18">
        <f t="shared" si="91"/>
        <v>100</v>
      </c>
      <c r="M294">
        <v>1.1997458425368299</v>
      </c>
      <c r="N294" s="21">
        <v>0.35402689498628498</v>
      </c>
      <c r="O294" s="16">
        <f t="shared" si="103"/>
        <v>1.553772737523115</v>
      </c>
      <c r="P294" s="21">
        <v>0.84352168286502105</v>
      </c>
      <c r="Q294" s="16">
        <f t="shared" si="104"/>
        <v>2.3972944203881359</v>
      </c>
      <c r="R294" s="18">
        <f t="shared" si="92"/>
        <v>12.642156864142521</v>
      </c>
      <c r="S294" s="18">
        <f t="shared" si="93"/>
        <v>3.7305097311929476</v>
      </c>
      <c r="T294" s="18">
        <f t="shared" si="94"/>
        <v>16.37266659533547</v>
      </c>
      <c r="U294" s="18">
        <f t="shared" si="95"/>
        <v>8.8884937584251009</v>
      </c>
      <c r="V294" s="18">
        <f t="shared" si="96"/>
        <v>25.26116035376057</v>
      </c>
      <c r="X294" s="11">
        <f t="shared" si="97"/>
        <v>100</v>
      </c>
      <c r="Y294" s="11">
        <f t="shared" si="98"/>
        <v>25.261160353760566</v>
      </c>
      <c r="AA294" s="7">
        <v>0</v>
      </c>
      <c r="AB294" s="25">
        <f t="shared" si="99"/>
        <v>0</v>
      </c>
      <c r="AC294" s="7">
        <v>0</v>
      </c>
      <c r="AD294" s="25">
        <f t="shared" si="100"/>
        <v>0</v>
      </c>
      <c r="AE294" s="7">
        <v>0</v>
      </c>
      <c r="AF294" s="25">
        <f t="shared" si="101"/>
        <v>0</v>
      </c>
      <c r="AH294" s="7">
        <v>0</v>
      </c>
      <c r="AI294" s="25">
        <f t="shared" si="102"/>
        <v>0</v>
      </c>
    </row>
    <row r="295" spans="1:35" ht="14.4" x14ac:dyDescent="0.3">
      <c r="A295" t="s">
        <v>364</v>
      </c>
      <c r="B295" t="s">
        <v>798</v>
      </c>
      <c r="C295" s="7" t="s">
        <v>941</v>
      </c>
      <c r="D295" s="20">
        <v>0.896979239351127</v>
      </c>
      <c r="E295" s="24">
        <v>0</v>
      </c>
      <c r="F295" s="24">
        <v>0</v>
      </c>
      <c r="G295" s="24">
        <v>0</v>
      </c>
      <c r="H295" s="16">
        <f t="shared" si="87"/>
        <v>0.896979239351127</v>
      </c>
      <c r="I295" s="18">
        <f t="shared" si="88"/>
        <v>0</v>
      </c>
      <c r="J295" s="18">
        <f t="shared" si="89"/>
        <v>0</v>
      </c>
      <c r="K295" s="18">
        <f t="shared" si="90"/>
        <v>0</v>
      </c>
      <c r="L295" s="18">
        <f t="shared" si="91"/>
        <v>100</v>
      </c>
      <c r="M295">
        <v>0</v>
      </c>
      <c r="N295" s="21">
        <v>3.8417676229827301E-2</v>
      </c>
      <c r="O295" s="16">
        <f t="shared" si="103"/>
        <v>3.8417676229827301E-2</v>
      </c>
      <c r="P295" s="21">
        <v>0.23527938818570801</v>
      </c>
      <c r="Q295" s="16">
        <f t="shared" si="104"/>
        <v>0.27369706441553532</v>
      </c>
      <c r="R295" s="18">
        <f t="shared" si="92"/>
        <v>0</v>
      </c>
      <c r="S295" s="18">
        <f t="shared" si="93"/>
        <v>4.2830061772241876</v>
      </c>
      <c r="T295" s="18">
        <f t="shared" si="94"/>
        <v>4.2830061772241876</v>
      </c>
      <c r="U295" s="18">
        <f t="shared" si="95"/>
        <v>26.230193282501013</v>
      </c>
      <c r="V295" s="18">
        <f t="shared" si="96"/>
        <v>30.513199459725204</v>
      </c>
      <c r="X295" s="11">
        <f t="shared" si="97"/>
        <v>100</v>
      </c>
      <c r="Y295" s="11">
        <f t="shared" si="98"/>
        <v>30.5131994597252</v>
      </c>
      <c r="AA295" s="7">
        <v>0</v>
      </c>
      <c r="AB295" s="25">
        <f t="shared" si="99"/>
        <v>0</v>
      </c>
      <c r="AC295" s="7">
        <v>0</v>
      </c>
      <c r="AD295" s="25">
        <f t="shared" si="100"/>
        <v>0</v>
      </c>
      <c r="AE295" s="7">
        <v>5.2023924291832299E-3</v>
      </c>
      <c r="AF295" s="25">
        <f t="shared" si="101"/>
        <v>0.57999028304675482</v>
      </c>
      <c r="AH295" s="7">
        <v>0</v>
      </c>
      <c r="AI295" s="25">
        <f t="shared" si="102"/>
        <v>0</v>
      </c>
    </row>
    <row r="296" spans="1:35" ht="14.4" x14ac:dyDescent="0.3">
      <c r="A296" t="s">
        <v>365</v>
      </c>
      <c r="B296" t="s">
        <v>799</v>
      </c>
      <c r="C296" s="7" t="s">
        <v>943</v>
      </c>
      <c r="D296" s="20">
        <v>1.26325850818176</v>
      </c>
      <c r="E296" s="24">
        <v>0</v>
      </c>
      <c r="F296" s="24">
        <v>0</v>
      </c>
      <c r="G296" s="24">
        <v>0</v>
      </c>
      <c r="H296" s="16">
        <f t="shared" si="87"/>
        <v>1.26325850818176</v>
      </c>
      <c r="I296" s="18">
        <f t="shared" si="88"/>
        <v>0</v>
      </c>
      <c r="J296" s="18">
        <f t="shared" si="89"/>
        <v>0</v>
      </c>
      <c r="K296" s="18">
        <f t="shared" si="90"/>
        <v>0</v>
      </c>
      <c r="L296" s="18">
        <f t="shared" si="91"/>
        <v>100</v>
      </c>
      <c r="M296">
        <v>0.13343141626953001</v>
      </c>
      <c r="N296" s="21">
        <v>0.107089106524022</v>
      </c>
      <c r="O296" s="16">
        <f t="shared" si="103"/>
        <v>0.24052052279355202</v>
      </c>
      <c r="P296" s="21">
        <v>0.18789721311403801</v>
      </c>
      <c r="Q296" s="16">
        <f t="shared" si="104"/>
        <v>0.42841773590759002</v>
      </c>
      <c r="R296" s="18">
        <f t="shared" si="92"/>
        <v>10.562479128803275</v>
      </c>
      <c r="S296" s="18">
        <f t="shared" si="93"/>
        <v>8.4772123702660096</v>
      </c>
      <c r="T296" s="18">
        <f t="shared" si="94"/>
        <v>19.039691499069285</v>
      </c>
      <c r="U296" s="18">
        <f t="shared" si="95"/>
        <v>14.874011288828227</v>
      </c>
      <c r="V296" s="18">
        <f t="shared" si="96"/>
        <v>33.913702787897506</v>
      </c>
      <c r="X296" s="11">
        <f t="shared" si="97"/>
        <v>100</v>
      </c>
      <c r="Y296" s="11">
        <f t="shared" si="98"/>
        <v>33.913702787897513</v>
      </c>
      <c r="AA296" s="7">
        <v>0</v>
      </c>
      <c r="AB296" s="25">
        <f t="shared" si="99"/>
        <v>0</v>
      </c>
      <c r="AC296" s="7">
        <v>0</v>
      </c>
      <c r="AD296" s="25">
        <f t="shared" si="100"/>
        <v>0</v>
      </c>
      <c r="AE296" s="7">
        <v>0</v>
      </c>
      <c r="AF296" s="25">
        <f t="shared" si="101"/>
        <v>0</v>
      </c>
      <c r="AH296" s="7">
        <v>0</v>
      </c>
      <c r="AI296" s="25">
        <f t="shared" si="102"/>
        <v>0</v>
      </c>
    </row>
    <row r="297" spans="1:35" ht="14.4" x14ac:dyDescent="0.3">
      <c r="A297" t="s">
        <v>366</v>
      </c>
      <c r="B297" t="s">
        <v>800</v>
      </c>
      <c r="C297" s="7" t="s">
        <v>943</v>
      </c>
      <c r="D297" s="20">
        <v>1.3492444326075399</v>
      </c>
      <c r="E297" s="24">
        <v>0</v>
      </c>
      <c r="F297" s="24">
        <v>1.5623252987628801E-2</v>
      </c>
      <c r="G297" s="24">
        <v>2.99949571137316E-2</v>
      </c>
      <c r="H297" s="16">
        <f t="shared" si="87"/>
        <v>1.3036262225061794</v>
      </c>
      <c r="I297" s="18">
        <f t="shared" si="88"/>
        <v>0</v>
      </c>
      <c r="J297" s="18">
        <f t="shared" si="89"/>
        <v>1.1579260666234816</v>
      </c>
      <c r="K297" s="18">
        <f t="shared" si="90"/>
        <v>2.2230928947220905</v>
      </c>
      <c r="L297" s="18">
        <f t="shared" si="91"/>
        <v>96.618981038654425</v>
      </c>
      <c r="M297">
        <v>3.2999667875760801E-2</v>
      </c>
      <c r="N297" s="21">
        <v>1.35891225243551E-2</v>
      </c>
      <c r="O297" s="16">
        <f t="shared" si="103"/>
        <v>4.6588790400115904E-2</v>
      </c>
      <c r="P297" s="21">
        <v>3.8165127253261003E-2</v>
      </c>
      <c r="Q297" s="16">
        <f t="shared" si="104"/>
        <v>8.4753917653376906E-2</v>
      </c>
      <c r="R297" s="18">
        <f t="shared" si="92"/>
        <v>2.4457887005682051</v>
      </c>
      <c r="S297" s="18">
        <f t="shared" si="93"/>
        <v>1.0071653583252416</v>
      </c>
      <c r="T297" s="18">
        <f t="shared" si="94"/>
        <v>3.4529540588934466</v>
      </c>
      <c r="U297" s="18">
        <f t="shared" si="95"/>
        <v>2.8286295893401139</v>
      </c>
      <c r="V297" s="18">
        <f t="shared" si="96"/>
        <v>6.2815836482335605</v>
      </c>
      <c r="X297" s="11">
        <f t="shared" si="97"/>
        <v>100</v>
      </c>
      <c r="Y297" s="11">
        <f t="shared" si="98"/>
        <v>6.2815836482335605</v>
      </c>
      <c r="AA297" s="7">
        <v>0</v>
      </c>
      <c r="AB297" s="25">
        <f t="shared" si="99"/>
        <v>0</v>
      </c>
      <c r="AC297" s="7">
        <v>3.01213270489824E-4</v>
      </c>
      <c r="AD297" s="25">
        <f t="shared" si="100"/>
        <v>2.2324588726128847E-2</v>
      </c>
      <c r="AE297" s="7">
        <v>0</v>
      </c>
      <c r="AF297" s="25">
        <f t="shared" si="101"/>
        <v>0</v>
      </c>
      <c r="AH297" s="7">
        <v>0</v>
      </c>
      <c r="AI297" s="25">
        <f t="shared" si="102"/>
        <v>0</v>
      </c>
    </row>
    <row r="298" spans="1:35" ht="14.4" x14ac:dyDescent="0.3">
      <c r="A298" t="s">
        <v>367</v>
      </c>
      <c r="B298" t="s">
        <v>801</v>
      </c>
      <c r="C298" s="7" t="s">
        <v>941</v>
      </c>
      <c r="D298" s="20">
        <v>0.62976525702625497</v>
      </c>
      <c r="E298" s="24">
        <v>0</v>
      </c>
      <c r="F298" s="24">
        <v>0</v>
      </c>
      <c r="G298" s="24">
        <v>0</v>
      </c>
      <c r="H298" s="16">
        <f t="shared" si="87"/>
        <v>0.62976525702625497</v>
      </c>
      <c r="I298" s="18">
        <f t="shared" si="88"/>
        <v>0</v>
      </c>
      <c r="J298" s="18">
        <f t="shared" si="89"/>
        <v>0</v>
      </c>
      <c r="K298" s="18">
        <f t="shared" si="90"/>
        <v>0</v>
      </c>
      <c r="L298" s="18">
        <f t="shared" si="91"/>
        <v>100</v>
      </c>
      <c r="M298">
        <v>0</v>
      </c>
      <c r="N298" s="21">
        <v>0</v>
      </c>
      <c r="O298" s="16">
        <f t="shared" si="103"/>
        <v>0</v>
      </c>
      <c r="P298" s="21">
        <v>0</v>
      </c>
      <c r="Q298" s="16">
        <f t="shared" si="104"/>
        <v>0</v>
      </c>
      <c r="R298" s="18">
        <f t="shared" si="92"/>
        <v>0</v>
      </c>
      <c r="S298" s="18">
        <f t="shared" si="93"/>
        <v>0</v>
      </c>
      <c r="T298" s="18">
        <f t="shared" si="94"/>
        <v>0</v>
      </c>
      <c r="U298" s="18">
        <f t="shared" si="95"/>
        <v>0</v>
      </c>
      <c r="V298" s="18">
        <f t="shared" si="96"/>
        <v>0</v>
      </c>
      <c r="X298" s="11">
        <f t="shared" si="97"/>
        <v>100</v>
      </c>
      <c r="Y298" s="11">
        <f t="shared" si="98"/>
        <v>0</v>
      </c>
      <c r="AA298" s="7">
        <v>0</v>
      </c>
      <c r="AB298" s="25">
        <f t="shared" si="99"/>
        <v>0</v>
      </c>
      <c r="AC298" s="7">
        <v>0</v>
      </c>
      <c r="AD298" s="25">
        <f t="shared" si="100"/>
        <v>0</v>
      </c>
      <c r="AE298" s="7">
        <v>0</v>
      </c>
      <c r="AF298" s="25">
        <f t="shared" si="101"/>
        <v>0</v>
      </c>
      <c r="AH298" s="7">
        <v>0</v>
      </c>
      <c r="AI298" s="25">
        <f t="shared" si="102"/>
        <v>0</v>
      </c>
    </row>
    <row r="299" spans="1:35" ht="14.4" x14ac:dyDescent="0.3">
      <c r="A299" t="s">
        <v>368</v>
      </c>
      <c r="B299" t="s">
        <v>802</v>
      </c>
      <c r="C299" s="7" t="s">
        <v>941</v>
      </c>
      <c r="D299" s="20">
        <v>3.4154560723318999</v>
      </c>
      <c r="E299" s="24">
        <v>5.1424568218280903E-4</v>
      </c>
      <c r="F299" s="24">
        <v>2.58220720252938E-4</v>
      </c>
      <c r="G299" s="24">
        <v>1.8192523972149399</v>
      </c>
      <c r="H299" s="16">
        <f t="shared" si="87"/>
        <v>1.5954312087145242</v>
      </c>
      <c r="I299" s="18">
        <f t="shared" si="88"/>
        <v>1.5056427935016839E-2</v>
      </c>
      <c r="J299" s="18">
        <f t="shared" si="89"/>
        <v>7.5603584055653804E-3</v>
      </c>
      <c r="K299" s="18">
        <f t="shared" si="90"/>
        <v>53.265284597053729</v>
      </c>
      <c r="L299" s="18">
        <f t="shared" si="91"/>
        <v>46.71209861660568</v>
      </c>
      <c r="M299">
        <v>0.38930898126213798</v>
      </c>
      <c r="N299" s="21">
        <v>0.17597316776289501</v>
      </c>
      <c r="O299" s="16">
        <f t="shared" si="103"/>
        <v>0.56528214902503304</v>
      </c>
      <c r="P299" s="21">
        <v>0.96777488210472296</v>
      </c>
      <c r="Q299" s="16">
        <f t="shared" si="104"/>
        <v>1.533057031129756</v>
      </c>
      <c r="R299" s="18">
        <f t="shared" si="92"/>
        <v>11.398447909076388</v>
      </c>
      <c r="S299" s="18">
        <f t="shared" si="93"/>
        <v>5.152259728603374</v>
      </c>
      <c r="T299" s="18">
        <f t="shared" si="94"/>
        <v>16.550707637679764</v>
      </c>
      <c r="U299" s="18">
        <f t="shared" si="95"/>
        <v>28.33515822219243</v>
      </c>
      <c r="V299" s="18">
        <f t="shared" si="96"/>
        <v>44.88586585987219</v>
      </c>
      <c r="X299" s="11">
        <f t="shared" si="97"/>
        <v>100</v>
      </c>
      <c r="Y299" s="11">
        <f t="shared" si="98"/>
        <v>44.885865859872197</v>
      </c>
      <c r="AA299" s="7">
        <v>2.5361368595331398E-4</v>
      </c>
      <c r="AB299" s="25">
        <f t="shared" si="99"/>
        <v>7.4254705837911552E-3</v>
      </c>
      <c r="AC299" s="7">
        <v>0.15016948809295</v>
      </c>
      <c r="AD299" s="25">
        <f t="shared" si="100"/>
        <v>4.396762391689081</v>
      </c>
      <c r="AE299" s="7">
        <v>0.65412244770368</v>
      </c>
      <c r="AF299" s="25">
        <f t="shared" si="101"/>
        <v>19.151833132992937</v>
      </c>
      <c r="AH299" s="7">
        <v>0</v>
      </c>
      <c r="AI299" s="25">
        <f t="shared" si="102"/>
        <v>0</v>
      </c>
    </row>
    <row r="300" spans="1:35" ht="14.4" x14ac:dyDescent="0.3">
      <c r="A300" t="s">
        <v>369</v>
      </c>
      <c r="B300" t="s">
        <v>803</v>
      </c>
      <c r="C300" s="7" t="s">
        <v>941</v>
      </c>
      <c r="D300" s="20">
        <v>5.2892812004187801</v>
      </c>
      <c r="E300" s="24">
        <v>0</v>
      </c>
      <c r="F300" s="24">
        <v>0</v>
      </c>
      <c r="G300" s="24">
        <v>7.6313654692005295E-2</v>
      </c>
      <c r="H300" s="16">
        <f t="shared" si="87"/>
        <v>5.2129675457267748</v>
      </c>
      <c r="I300" s="18">
        <f t="shared" si="88"/>
        <v>0</v>
      </c>
      <c r="J300" s="18">
        <f t="shared" si="89"/>
        <v>0</v>
      </c>
      <c r="K300" s="18">
        <f t="shared" si="90"/>
        <v>1.4427982139796829</v>
      </c>
      <c r="L300" s="18">
        <f t="shared" si="91"/>
        <v>98.557201786020315</v>
      </c>
      <c r="M300">
        <v>0.55790470423821004</v>
      </c>
      <c r="N300" s="21">
        <v>0.13897945865470401</v>
      </c>
      <c r="O300" s="16">
        <f t="shared" si="103"/>
        <v>0.69688416289291411</v>
      </c>
      <c r="P300" s="21">
        <v>0.25294302496038001</v>
      </c>
      <c r="Q300" s="16">
        <f t="shared" si="104"/>
        <v>0.94982718785329412</v>
      </c>
      <c r="R300" s="18">
        <f t="shared" si="92"/>
        <v>10.547835955366445</v>
      </c>
      <c r="S300" s="18">
        <f t="shared" si="93"/>
        <v>2.627567969797111</v>
      </c>
      <c r="T300" s="18">
        <f t="shared" si="94"/>
        <v>13.175403925163559</v>
      </c>
      <c r="U300" s="18">
        <f t="shared" si="95"/>
        <v>4.7821814605045612</v>
      </c>
      <c r="V300" s="18">
        <f t="shared" si="96"/>
        <v>17.957585385668118</v>
      </c>
      <c r="X300" s="11">
        <f t="shared" si="97"/>
        <v>100</v>
      </c>
      <c r="Y300" s="11">
        <f t="shared" si="98"/>
        <v>17.957585385668118</v>
      </c>
      <c r="AA300" s="7">
        <v>0</v>
      </c>
      <c r="AB300" s="25">
        <f t="shared" si="99"/>
        <v>0</v>
      </c>
      <c r="AC300" s="7">
        <v>0</v>
      </c>
      <c r="AD300" s="25">
        <f t="shared" si="100"/>
        <v>0</v>
      </c>
      <c r="AE300" s="7">
        <v>0.40104931540605598</v>
      </c>
      <c r="AF300" s="25">
        <f t="shared" si="101"/>
        <v>7.5823027781979677</v>
      </c>
      <c r="AH300" s="7">
        <v>0</v>
      </c>
      <c r="AI300" s="25">
        <f t="shared" si="102"/>
        <v>0</v>
      </c>
    </row>
    <row r="301" spans="1:35" ht="14.4" x14ac:dyDescent="0.3">
      <c r="A301" t="s">
        <v>370</v>
      </c>
      <c r="B301" t="s">
        <v>804</v>
      </c>
      <c r="C301" s="7" t="s">
        <v>941</v>
      </c>
      <c r="D301" s="20">
        <v>9.5294138990434796</v>
      </c>
      <c r="E301" s="24">
        <v>0</v>
      </c>
      <c r="F301" s="24">
        <v>0</v>
      </c>
      <c r="G301" s="24">
        <v>0</v>
      </c>
      <c r="H301" s="16">
        <f t="shared" si="87"/>
        <v>9.5294138990434796</v>
      </c>
      <c r="I301" s="18">
        <f t="shared" si="88"/>
        <v>0</v>
      </c>
      <c r="J301" s="18">
        <f t="shared" si="89"/>
        <v>0</v>
      </c>
      <c r="K301" s="18">
        <f t="shared" si="90"/>
        <v>0</v>
      </c>
      <c r="L301" s="18">
        <f t="shared" si="91"/>
        <v>100</v>
      </c>
      <c r="M301">
        <v>0.93917264525504895</v>
      </c>
      <c r="N301" s="21">
        <v>0.45691098457621798</v>
      </c>
      <c r="O301" s="16">
        <f t="shared" si="103"/>
        <v>1.3960836298312669</v>
      </c>
      <c r="P301" s="21">
        <v>1.3969057712226001</v>
      </c>
      <c r="Q301" s="16">
        <f t="shared" si="104"/>
        <v>2.7929894010538669</v>
      </c>
      <c r="R301" s="18">
        <f t="shared" si="92"/>
        <v>9.8555132057945229</v>
      </c>
      <c r="S301" s="18">
        <f t="shared" si="93"/>
        <v>4.7947438259773847</v>
      </c>
      <c r="T301" s="18">
        <f t="shared" si="94"/>
        <v>14.650257031771908</v>
      </c>
      <c r="U301" s="18">
        <f t="shared" si="95"/>
        <v>14.658884439501735</v>
      </c>
      <c r="V301" s="18">
        <f t="shared" si="96"/>
        <v>29.309141471273641</v>
      </c>
      <c r="X301" s="11">
        <f t="shared" si="97"/>
        <v>100</v>
      </c>
      <c r="Y301" s="11">
        <f t="shared" si="98"/>
        <v>29.309141471273641</v>
      </c>
      <c r="AA301" s="7">
        <v>0</v>
      </c>
      <c r="AB301" s="25">
        <f t="shared" si="99"/>
        <v>0</v>
      </c>
      <c r="AC301" s="7">
        <v>0</v>
      </c>
      <c r="AD301" s="25">
        <f t="shared" si="100"/>
        <v>0</v>
      </c>
      <c r="AE301" s="7">
        <v>4.2849715421689301E-4</v>
      </c>
      <c r="AF301" s="25">
        <f t="shared" si="101"/>
        <v>4.4965740680012198E-3</v>
      </c>
      <c r="AH301" s="7">
        <v>0</v>
      </c>
      <c r="AI301" s="25">
        <f t="shared" si="102"/>
        <v>0</v>
      </c>
    </row>
    <row r="302" spans="1:35" ht="14.4" x14ac:dyDescent="0.3">
      <c r="A302" t="s">
        <v>371</v>
      </c>
      <c r="B302" t="s">
        <v>805</v>
      </c>
      <c r="C302" s="7" t="s">
        <v>944</v>
      </c>
      <c r="D302" s="20">
        <v>266.70021908494402</v>
      </c>
      <c r="E302" s="24">
        <v>0</v>
      </c>
      <c r="F302" s="24">
        <v>0</v>
      </c>
      <c r="G302" s="24">
        <v>0</v>
      </c>
      <c r="H302" s="16">
        <f t="shared" si="87"/>
        <v>266.70021908494402</v>
      </c>
      <c r="I302" s="18">
        <f t="shared" si="88"/>
        <v>0</v>
      </c>
      <c r="J302" s="18">
        <f t="shared" si="89"/>
        <v>0</v>
      </c>
      <c r="K302" s="18">
        <f t="shared" si="90"/>
        <v>0</v>
      </c>
      <c r="L302" s="18">
        <f t="shared" si="91"/>
        <v>100</v>
      </c>
      <c r="M302">
        <v>15.421036276183299</v>
      </c>
      <c r="N302" s="21">
        <v>8.1568531623076392</v>
      </c>
      <c r="O302" s="16">
        <f t="shared" si="103"/>
        <v>23.577889438490939</v>
      </c>
      <c r="P302" s="21">
        <v>17.028754585455399</v>
      </c>
      <c r="Q302" s="16">
        <f t="shared" si="104"/>
        <v>40.606644023946338</v>
      </c>
      <c r="R302" s="18">
        <f t="shared" si="92"/>
        <v>5.7821610829917232</v>
      </c>
      <c r="S302" s="18">
        <f t="shared" si="93"/>
        <v>3.058435118761444</v>
      </c>
      <c r="T302" s="18">
        <f t="shared" si="94"/>
        <v>8.8405962017531667</v>
      </c>
      <c r="U302" s="18">
        <f t="shared" si="95"/>
        <v>6.3849796013972311</v>
      </c>
      <c r="V302" s="18">
        <f t="shared" si="96"/>
        <v>15.225575803150399</v>
      </c>
      <c r="X302" s="11">
        <f t="shared" si="97"/>
        <v>100</v>
      </c>
      <c r="Y302" s="11">
        <f t="shared" si="98"/>
        <v>15.225575803150399</v>
      </c>
      <c r="AA302" s="7">
        <v>0</v>
      </c>
      <c r="AB302" s="25">
        <f t="shared" si="99"/>
        <v>0</v>
      </c>
      <c r="AC302" s="7">
        <v>0</v>
      </c>
      <c r="AD302" s="25">
        <f t="shared" si="100"/>
        <v>0</v>
      </c>
      <c r="AE302" s="7">
        <v>0</v>
      </c>
      <c r="AF302" s="25">
        <f t="shared" si="101"/>
        <v>0</v>
      </c>
      <c r="AH302" s="7">
        <v>0</v>
      </c>
      <c r="AI302" s="25">
        <f t="shared" si="102"/>
        <v>0</v>
      </c>
    </row>
    <row r="303" spans="1:35" ht="14.4" x14ac:dyDescent="0.3">
      <c r="A303" t="s">
        <v>372</v>
      </c>
      <c r="B303" t="s">
        <v>806</v>
      </c>
      <c r="C303" s="7" t="s">
        <v>943</v>
      </c>
      <c r="D303" s="20">
        <v>71.041498484540597</v>
      </c>
      <c r="E303" s="24">
        <v>0</v>
      </c>
      <c r="F303" s="24">
        <v>0</v>
      </c>
      <c r="G303" s="24">
        <v>0</v>
      </c>
      <c r="H303" s="16">
        <f t="shared" si="87"/>
        <v>71.041498484540597</v>
      </c>
      <c r="I303" s="18">
        <f t="shared" si="88"/>
        <v>0</v>
      </c>
      <c r="J303" s="18">
        <f t="shared" si="89"/>
        <v>0</v>
      </c>
      <c r="K303" s="18">
        <f t="shared" si="90"/>
        <v>0</v>
      </c>
      <c r="L303" s="18">
        <f t="shared" si="91"/>
        <v>100</v>
      </c>
      <c r="M303">
        <v>9.2175726694344799</v>
      </c>
      <c r="N303" s="21">
        <v>1.24162161857435</v>
      </c>
      <c r="O303" s="16">
        <f t="shared" si="103"/>
        <v>10.459194288008829</v>
      </c>
      <c r="P303" s="21">
        <v>2.8092855147732401</v>
      </c>
      <c r="Q303" s="16">
        <f t="shared" si="104"/>
        <v>13.268479802782069</v>
      </c>
      <c r="R303" s="18">
        <f t="shared" si="92"/>
        <v>12.974913066396429</v>
      </c>
      <c r="S303" s="18">
        <f t="shared" si="93"/>
        <v>1.7477413132614881</v>
      </c>
      <c r="T303" s="18">
        <f t="shared" si="94"/>
        <v>14.722654379657918</v>
      </c>
      <c r="U303" s="18">
        <f t="shared" si="95"/>
        <v>3.9544288545441808</v>
      </c>
      <c r="V303" s="18">
        <f t="shared" si="96"/>
        <v>18.677083234202101</v>
      </c>
      <c r="X303" s="11">
        <f t="shared" si="97"/>
        <v>100</v>
      </c>
      <c r="Y303" s="11">
        <f t="shared" si="98"/>
        <v>18.677083234202097</v>
      </c>
      <c r="AA303" s="7">
        <v>0</v>
      </c>
      <c r="AB303" s="25">
        <f t="shared" si="99"/>
        <v>0</v>
      </c>
      <c r="AC303" s="7">
        <v>0</v>
      </c>
      <c r="AD303" s="25">
        <f t="shared" si="100"/>
        <v>0</v>
      </c>
      <c r="AE303" s="7">
        <v>4.2456814868171901E-3</v>
      </c>
      <c r="AF303" s="25">
        <f t="shared" si="101"/>
        <v>5.9763399947723459E-3</v>
      </c>
      <c r="AH303" s="7">
        <v>0</v>
      </c>
      <c r="AI303" s="25">
        <f t="shared" si="102"/>
        <v>0</v>
      </c>
    </row>
    <row r="304" spans="1:35" ht="14.4" x14ac:dyDescent="0.3">
      <c r="A304" t="s">
        <v>373</v>
      </c>
      <c r="B304" t="s">
        <v>807</v>
      </c>
      <c r="C304" s="7" t="s">
        <v>944</v>
      </c>
      <c r="D304" s="20">
        <v>4.4134033979327096</v>
      </c>
      <c r="E304" s="24">
        <v>0</v>
      </c>
      <c r="F304" s="24">
        <v>0</v>
      </c>
      <c r="G304" s="24">
        <v>0</v>
      </c>
      <c r="H304" s="16">
        <f t="shared" si="87"/>
        <v>4.4134033979327096</v>
      </c>
      <c r="I304" s="18">
        <f t="shared" si="88"/>
        <v>0</v>
      </c>
      <c r="J304" s="18">
        <f t="shared" si="89"/>
        <v>0</v>
      </c>
      <c r="K304" s="18">
        <f t="shared" si="90"/>
        <v>0</v>
      </c>
      <c r="L304" s="18">
        <f t="shared" si="91"/>
        <v>100</v>
      </c>
      <c r="M304">
        <v>0.14984238381970499</v>
      </c>
      <c r="N304" s="21">
        <v>7.0279185409264699E-2</v>
      </c>
      <c r="O304" s="16">
        <f t="shared" si="103"/>
        <v>0.22012156922896969</v>
      </c>
      <c r="P304" s="21">
        <v>9.2720578373581802E-2</v>
      </c>
      <c r="Q304" s="16">
        <f t="shared" si="104"/>
        <v>0.31284214760255147</v>
      </c>
      <c r="R304" s="18">
        <f t="shared" si="92"/>
        <v>3.3951662766628794</v>
      </c>
      <c r="S304" s="18">
        <f t="shared" si="93"/>
        <v>1.592403391953346</v>
      </c>
      <c r="T304" s="18">
        <f t="shared" si="94"/>
        <v>4.9875696686162252</v>
      </c>
      <c r="U304" s="18">
        <f t="shared" si="95"/>
        <v>2.1008860965896119</v>
      </c>
      <c r="V304" s="18">
        <f t="shared" si="96"/>
        <v>7.0884557652058362</v>
      </c>
      <c r="X304" s="11">
        <f t="shared" si="97"/>
        <v>100</v>
      </c>
      <c r="Y304" s="11">
        <f t="shared" si="98"/>
        <v>7.0884557652058371</v>
      </c>
      <c r="AA304" s="7">
        <v>0</v>
      </c>
      <c r="AB304" s="25">
        <f t="shared" si="99"/>
        <v>0</v>
      </c>
      <c r="AC304" s="7">
        <v>0</v>
      </c>
      <c r="AD304" s="25">
        <f t="shared" si="100"/>
        <v>0</v>
      </c>
      <c r="AE304" s="7">
        <v>0</v>
      </c>
      <c r="AF304" s="25">
        <f t="shared" si="101"/>
        <v>0</v>
      </c>
      <c r="AH304" s="7">
        <v>0</v>
      </c>
      <c r="AI304" s="25">
        <f t="shared" si="102"/>
        <v>0</v>
      </c>
    </row>
    <row r="305" spans="1:35" ht="14.4" x14ac:dyDescent="0.3">
      <c r="A305" t="s">
        <v>374</v>
      </c>
      <c r="B305" t="s">
        <v>808</v>
      </c>
      <c r="C305" s="7" t="s">
        <v>943</v>
      </c>
      <c r="D305" s="20">
        <v>61.992167153515901</v>
      </c>
      <c r="E305" s="24">
        <v>35.1176992265829</v>
      </c>
      <c r="F305" s="24">
        <v>0.24143682574304301</v>
      </c>
      <c r="G305" s="24">
        <v>0.94797282587356801</v>
      </c>
      <c r="H305" s="16">
        <f t="shared" si="87"/>
        <v>25.68505827531639</v>
      </c>
      <c r="I305" s="18">
        <f t="shared" si="88"/>
        <v>56.648607137121502</v>
      </c>
      <c r="J305" s="18">
        <f t="shared" si="89"/>
        <v>0.38946343841336389</v>
      </c>
      <c r="K305" s="18">
        <f t="shared" si="90"/>
        <v>1.529181619874703</v>
      </c>
      <c r="L305" s="18">
        <f t="shared" si="91"/>
        <v>41.432747804590434</v>
      </c>
      <c r="M305">
        <v>1.7534549157551298E-2</v>
      </c>
      <c r="N305" s="21">
        <v>0.41560207552197198</v>
      </c>
      <c r="O305" s="16">
        <f t="shared" si="103"/>
        <v>0.4331366246795233</v>
      </c>
      <c r="P305" s="21">
        <v>3.0349526927070798</v>
      </c>
      <c r="Q305" s="16">
        <f t="shared" si="104"/>
        <v>3.4680893173866032</v>
      </c>
      <c r="R305" s="18">
        <f t="shared" si="92"/>
        <v>2.8285104332825092E-2</v>
      </c>
      <c r="S305" s="18">
        <f t="shared" si="93"/>
        <v>0.67041062541463525</v>
      </c>
      <c r="T305" s="18">
        <f t="shared" si="94"/>
        <v>0.6986957297474603</v>
      </c>
      <c r="U305" s="18">
        <f t="shared" si="95"/>
        <v>4.8957034929774217</v>
      </c>
      <c r="V305" s="18">
        <f t="shared" si="96"/>
        <v>5.5943992227248822</v>
      </c>
      <c r="X305" s="11">
        <f t="shared" si="97"/>
        <v>100</v>
      </c>
      <c r="Y305" s="11">
        <f t="shared" si="98"/>
        <v>5.5943992227248822</v>
      </c>
      <c r="AA305" s="7">
        <v>0.20007574174357501</v>
      </c>
      <c r="AB305" s="25">
        <f t="shared" si="99"/>
        <v>0.32274358347258986</v>
      </c>
      <c r="AC305" s="7">
        <v>6.8094316087746104E-2</v>
      </c>
      <c r="AD305" s="25">
        <f t="shared" si="100"/>
        <v>0.10984341928088914</v>
      </c>
      <c r="AE305" s="7">
        <v>7.3234811006736705E-2</v>
      </c>
      <c r="AF305" s="25">
        <f t="shared" si="101"/>
        <v>0.11813558771929976</v>
      </c>
      <c r="AH305" s="7">
        <v>45.256985323919501</v>
      </c>
      <c r="AI305" s="25">
        <f t="shared" si="102"/>
        <v>73.00436071519519</v>
      </c>
    </row>
    <row r="306" spans="1:35" ht="14.4" x14ac:dyDescent="0.3">
      <c r="A306" t="s">
        <v>375</v>
      </c>
      <c r="B306" t="s">
        <v>809</v>
      </c>
      <c r="C306" s="7" t="s">
        <v>944</v>
      </c>
      <c r="D306" s="20">
        <v>383.510860778417</v>
      </c>
      <c r="E306" s="24">
        <v>1.5961174278480501</v>
      </c>
      <c r="F306" s="24">
        <v>0.76804809373657501</v>
      </c>
      <c r="G306" s="24">
        <v>1.36465600026093</v>
      </c>
      <c r="H306" s="16">
        <f t="shared" si="87"/>
        <v>379.78203925657141</v>
      </c>
      <c r="I306" s="18">
        <f t="shared" si="88"/>
        <v>0.41618571755918193</v>
      </c>
      <c r="J306" s="18">
        <f t="shared" si="89"/>
        <v>0.20026762532295897</v>
      </c>
      <c r="K306" s="18">
        <f t="shared" si="90"/>
        <v>0.35583242609898191</v>
      </c>
      <c r="L306" s="18">
        <f t="shared" si="91"/>
        <v>99.027714231018876</v>
      </c>
      <c r="M306">
        <v>14.782952097948799</v>
      </c>
      <c r="N306" s="21">
        <v>7.0418459296596501</v>
      </c>
      <c r="O306" s="16">
        <f t="shared" si="103"/>
        <v>21.824798027608448</v>
      </c>
      <c r="P306" s="21">
        <v>14.7633782856743</v>
      </c>
      <c r="Q306" s="16">
        <f t="shared" si="104"/>
        <v>36.588176313282744</v>
      </c>
      <c r="R306" s="18">
        <f t="shared" si="92"/>
        <v>3.8546371458538746</v>
      </c>
      <c r="S306" s="18">
        <f t="shared" si="93"/>
        <v>1.8361529358951461</v>
      </c>
      <c r="T306" s="18">
        <f t="shared" si="94"/>
        <v>5.6907900817490207</v>
      </c>
      <c r="U306" s="18">
        <f t="shared" si="95"/>
        <v>3.8495332976252294</v>
      </c>
      <c r="V306" s="18">
        <f t="shared" si="96"/>
        <v>9.5403233793742501</v>
      </c>
      <c r="X306" s="11">
        <f t="shared" si="97"/>
        <v>100</v>
      </c>
      <c r="Y306" s="11">
        <f t="shared" si="98"/>
        <v>9.5403233793742501</v>
      </c>
      <c r="AA306" s="7">
        <v>0.26914563921026002</v>
      </c>
      <c r="AB306" s="25">
        <f t="shared" si="99"/>
        <v>7.0179404740708412E-2</v>
      </c>
      <c r="AC306" s="7">
        <v>8.3906273929022404E-2</v>
      </c>
      <c r="AD306" s="25">
        <f t="shared" si="100"/>
        <v>2.1878460953808909E-2</v>
      </c>
      <c r="AE306" s="7">
        <v>0.11783349236625699</v>
      </c>
      <c r="AF306" s="25">
        <f t="shared" si="101"/>
        <v>3.0724942737498703E-2</v>
      </c>
      <c r="AH306" s="7">
        <v>1.65146323923743</v>
      </c>
      <c r="AI306" s="25">
        <f t="shared" si="102"/>
        <v>0.43061707193518156</v>
      </c>
    </row>
    <row r="307" spans="1:35" ht="14.4" x14ac:dyDescent="0.3">
      <c r="A307" t="s">
        <v>376</v>
      </c>
      <c r="B307" t="s">
        <v>810</v>
      </c>
      <c r="C307" s="7" t="s">
        <v>941</v>
      </c>
      <c r="D307" s="20">
        <v>2.1290895926388398</v>
      </c>
      <c r="E307" s="24">
        <v>1.9256437464582501</v>
      </c>
      <c r="F307" s="24">
        <v>0.123922942302194</v>
      </c>
      <c r="G307" s="24">
        <v>6.5758616025454505E-2</v>
      </c>
      <c r="H307" s="16">
        <f t="shared" si="87"/>
        <v>1.376428785294119E-2</v>
      </c>
      <c r="I307" s="18">
        <f t="shared" si="88"/>
        <v>90.444467584455452</v>
      </c>
      <c r="J307" s="18">
        <f t="shared" si="89"/>
        <v>5.8204663030925445</v>
      </c>
      <c r="K307" s="18">
        <f t="shared" si="90"/>
        <v>3.0885790928108316</v>
      </c>
      <c r="L307" s="18">
        <f t="shared" si="91"/>
        <v>0.64648701964117128</v>
      </c>
      <c r="M307">
        <v>0</v>
      </c>
      <c r="N307" s="21">
        <v>2.6086672435785101E-2</v>
      </c>
      <c r="O307" s="16">
        <f t="shared" si="103"/>
        <v>2.6086672435785101E-2</v>
      </c>
      <c r="P307" s="21">
        <v>1.8684367861578499</v>
      </c>
      <c r="Q307" s="16">
        <f t="shared" si="104"/>
        <v>1.894523458593635</v>
      </c>
      <c r="R307" s="18">
        <f t="shared" si="92"/>
        <v>0</v>
      </c>
      <c r="S307" s="18">
        <f t="shared" si="93"/>
        <v>1.2252501034234409</v>
      </c>
      <c r="T307" s="18">
        <f t="shared" si="94"/>
        <v>1.2252501034234409</v>
      </c>
      <c r="U307" s="18">
        <f t="shared" si="95"/>
        <v>87.757546353043267</v>
      </c>
      <c r="V307" s="18">
        <f t="shared" si="96"/>
        <v>88.982796456466701</v>
      </c>
      <c r="X307" s="11">
        <f t="shared" si="97"/>
        <v>100</v>
      </c>
      <c r="Y307" s="11">
        <f t="shared" si="98"/>
        <v>88.982796456466701</v>
      </c>
      <c r="AA307" s="7">
        <v>0</v>
      </c>
      <c r="AB307" s="25">
        <f t="shared" si="99"/>
        <v>0</v>
      </c>
      <c r="AC307" s="7">
        <v>3.1767305127315897E-2</v>
      </c>
      <c r="AD307" s="25">
        <f t="shared" si="100"/>
        <v>1.4920605143695624</v>
      </c>
      <c r="AE307" s="7">
        <v>0</v>
      </c>
      <c r="AF307" s="25">
        <f t="shared" si="101"/>
        <v>0</v>
      </c>
      <c r="AH307" s="7">
        <v>2.1290895926388398</v>
      </c>
      <c r="AI307" s="25">
        <f t="shared" si="102"/>
        <v>100</v>
      </c>
    </row>
    <row r="308" spans="1:35" ht="14.4" x14ac:dyDescent="0.3">
      <c r="A308" t="s">
        <v>377</v>
      </c>
      <c r="B308" t="s">
        <v>811</v>
      </c>
      <c r="C308" s="7" t="s">
        <v>941</v>
      </c>
      <c r="D308" s="20">
        <v>4.8431144148452097</v>
      </c>
      <c r="E308" s="24">
        <v>0</v>
      </c>
      <c r="F308" s="24">
        <v>3.6516741083620201</v>
      </c>
      <c r="G308" s="24">
        <v>0.82634000321779699</v>
      </c>
      <c r="H308" s="16">
        <f t="shared" si="87"/>
        <v>0.36510030326539256</v>
      </c>
      <c r="I308" s="18">
        <f t="shared" si="88"/>
        <v>0</v>
      </c>
      <c r="J308" s="18">
        <f t="shared" si="89"/>
        <v>75.3992946598337</v>
      </c>
      <c r="K308" s="18">
        <f t="shared" si="90"/>
        <v>17.06216150262491</v>
      </c>
      <c r="L308" s="18">
        <f t="shared" si="91"/>
        <v>7.5385438375413951</v>
      </c>
      <c r="M308">
        <v>0</v>
      </c>
      <c r="N308" s="21">
        <v>3.1212029093765799E-2</v>
      </c>
      <c r="O308" s="16">
        <f t="shared" si="103"/>
        <v>3.1212029093765799E-2</v>
      </c>
      <c r="P308" s="21">
        <v>0.18847044593974299</v>
      </c>
      <c r="Q308" s="16">
        <f t="shared" si="104"/>
        <v>0.2196824750335088</v>
      </c>
      <c r="R308" s="18">
        <f t="shared" si="92"/>
        <v>0</v>
      </c>
      <c r="S308" s="18">
        <f t="shared" si="93"/>
        <v>0.64446193957537057</v>
      </c>
      <c r="T308" s="18">
        <f t="shared" si="94"/>
        <v>0.64446193957537057</v>
      </c>
      <c r="U308" s="18">
        <f t="shared" si="95"/>
        <v>3.8915133898559091</v>
      </c>
      <c r="V308" s="18">
        <f t="shared" si="96"/>
        <v>4.5359753294312801</v>
      </c>
      <c r="X308" s="11">
        <f t="shared" si="97"/>
        <v>100</v>
      </c>
      <c r="Y308" s="11">
        <f t="shared" si="98"/>
        <v>4.5359753294312792</v>
      </c>
      <c r="AA308" s="7">
        <v>0</v>
      </c>
      <c r="AB308" s="25">
        <f t="shared" si="99"/>
        <v>0</v>
      </c>
      <c r="AC308" s="7">
        <v>0.74720980633207301</v>
      </c>
      <c r="AD308" s="25">
        <f t="shared" si="100"/>
        <v>15.428291432506958</v>
      </c>
      <c r="AE308" s="7">
        <v>0</v>
      </c>
      <c r="AF308" s="25">
        <f t="shared" si="101"/>
        <v>0</v>
      </c>
      <c r="AH308" s="7">
        <v>4.8431144148452097</v>
      </c>
      <c r="AI308" s="25">
        <f t="shared" si="102"/>
        <v>100</v>
      </c>
    </row>
    <row r="309" spans="1:35" ht="14.4" x14ac:dyDescent="0.3">
      <c r="A309" t="s">
        <v>378</v>
      </c>
      <c r="B309" t="s">
        <v>812</v>
      </c>
      <c r="C309" s="7" t="s">
        <v>941</v>
      </c>
      <c r="D309" s="20">
        <v>0.43022433028551699</v>
      </c>
      <c r="E309" s="24">
        <v>0</v>
      </c>
      <c r="F309" s="24">
        <v>0</v>
      </c>
      <c r="G309" s="24">
        <v>0</v>
      </c>
      <c r="H309" s="16">
        <f t="shared" si="87"/>
        <v>0.43022433028551699</v>
      </c>
      <c r="I309" s="18">
        <f t="shared" si="88"/>
        <v>0</v>
      </c>
      <c r="J309" s="18">
        <f t="shared" si="89"/>
        <v>0</v>
      </c>
      <c r="K309" s="18">
        <f t="shared" si="90"/>
        <v>0</v>
      </c>
      <c r="L309" s="18">
        <f t="shared" si="91"/>
        <v>100</v>
      </c>
      <c r="M309">
        <v>0</v>
      </c>
      <c r="N309" s="21">
        <v>7.2382977393597604E-3</v>
      </c>
      <c r="O309" s="16">
        <f t="shared" si="103"/>
        <v>7.2382977393597604E-3</v>
      </c>
      <c r="P309" s="21">
        <v>8.5344269729126607E-2</v>
      </c>
      <c r="Q309" s="16">
        <f t="shared" si="104"/>
        <v>9.2582567468486365E-2</v>
      </c>
      <c r="R309" s="18">
        <f t="shared" si="92"/>
        <v>0</v>
      </c>
      <c r="S309" s="18">
        <f t="shared" si="93"/>
        <v>1.6824473256907828</v>
      </c>
      <c r="T309" s="18">
        <f t="shared" si="94"/>
        <v>1.6824473256907828</v>
      </c>
      <c r="U309" s="18">
        <f t="shared" si="95"/>
        <v>19.837155577065609</v>
      </c>
      <c r="V309" s="18">
        <f t="shared" si="96"/>
        <v>21.519602902756393</v>
      </c>
      <c r="X309" s="11">
        <f t="shared" si="97"/>
        <v>100</v>
      </c>
      <c r="Y309" s="11">
        <f t="shared" si="98"/>
        <v>21.519602902756393</v>
      </c>
      <c r="AA309" s="7">
        <v>0</v>
      </c>
      <c r="AB309" s="25">
        <f t="shared" si="99"/>
        <v>0</v>
      </c>
      <c r="AC309" s="7">
        <v>0</v>
      </c>
      <c r="AD309" s="25">
        <f t="shared" si="100"/>
        <v>0</v>
      </c>
      <c r="AE309" s="7">
        <v>0</v>
      </c>
      <c r="AF309" s="25">
        <f t="shared" si="101"/>
        <v>0</v>
      </c>
      <c r="AH309" s="7">
        <v>0</v>
      </c>
      <c r="AI309" s="25">
        <f t="shared" si="102"/>
        <v>0</v>
      </c>
    </row>
    <row r="310" spans="1:35" ht="14.4" x14ac:dyDescent="0.3">
      <c r="A310" t="s">
        <v>379</v>
      </c>
      <c r="B310" t="s">
        <v>813</v>
      </c>
      <c r="C310" s="7" t="s">
        <v>941</v>
      </c>
      <c r="D310" s="20">
        <v>6.7966273222438103</v>
      </c>
      <c r="E310" s="24">
        <v>0.86019265854746896</v>
      </c>
      <c r="F310" s="24">
        <v>9.7624924812617198E-2</v>
      </c>
      <c r="G310" s="24">
        <v>0.23546714664471699</v>
      </c>
      <c r="H310" s="16">
        <f t="shared" si="87"/>
        <v>5.6033425922390077</v>
      </c>
      <c r="I310" s="18">
        <f t="shared" si="88"/>
        <v>12.656169269900303</v>
      </c>
      <c r="J310" s="18">
        <f t="shared" si="89"/>
        <v>1.4363730742321725</v>
      </c>
      <c r="K310" s="18">
        <f t="shared" si="90"/>
        <v>3.4644704716129828</v>
      </c>
      <c r="L310" s="18">
        <f t="shared" si="91"/>
        <v>82.442987184254548</v>
      </c>
      <c r="M310">
        <v>0.98784467542686105</v>
      </c>
      <c r="N310" s="21">
        <v>0.39056878616289797</v>
      </c>
      <c r="O310" s="16">
        <f t="shared" si="103"/>
        <v>1.378413461589759</v>
      </c>
      <c r="P310" s="21">
        <v>0.35937070260993598</v>
      </c>
      <c r="Q310" s="16">
        <f t="shared" si="104"/>
        <v>1.7377841641996949</v>
      </c>
      <c r="R310" s="18">
        <f t="shared" si="92"/>
        <v>14.534336349351845</v>
      </c>
      <c r="S310" s="18">
        <f t="shared" si="93"/>
        <v>5.746508785094858</v>
      </c>
      <c r="T310" s="18">
        <f t="shared" si="94"/>
        <v>20.2808451344467</v>
      </c>
      <c r="U310" s="18">
        <f t="shared" si="95"/>
        <v>5.2874857715649304</v>
      </c>
      <c r="V310" s="18">
        <f t="shared" si="96"/>
        <v>25.568330906011631</v>
      </c>
      <c r="X310" s="11">
        <f t="shared" si="97"/>
        <v>100</v>
      </c>
      <c r="Y310" s="11">
        <f t="shared" si="98"/>
        <v>25.568330906011635</v>
      </c>
      <c r="AA310" s="7">
        <v>2.5594053045433201E-2</v>
      </c>
      <c r="AB310" s="25">
        <f t="shared" si="99"/>
        <v>0.37656990492431014</v>
      </c>
      <c r="AC310" s="7">
        <v>2.0414215998764799E-2</v>
      </c>
      <c r="AD310" s="25">
        <f t="shared" si="100"/>
        <v>0.30035803098918973</v>
      </c>
      <c r="AE310" s="7">
        <v>0</v>
      </c>
      <c r="AF310" s="25">
        <f t="shared" si="101"/>
        <v>0</v>
      </c>
      <c r="AH310" s="7">
        <v>0</v>
      </c>
      <c r="AI310" s="25">
        <f t="shared" si="102"/>
        <v>0</v>
      </c>
    </row>
    <row r="311" spans="1:35" ht="14.4" x14ac:dyDescent="0.3">
      <c r="A311" t="s">
        <v>380</v>
      </c>
      <c r="B311" t="s">
        <v>814</v>
      </c>
      <c r="C311" t="s">
        <v>946</v>
      </c>
      <c r="D311" s="20">
        <v>1.38671927678368</v>
      </c>
      <c r="E311" s="24">
        <v>0.76499866672407901</v>
      </c>
      <c r="F311" s="24">
        <v>0.153790409029636</v>
      </c>
      <c r="G311" s="24">
        <v>3.7439016439963599E-2</v>
      </c>
      <c r="H311" s="16">
        <f t="shared" ref="H311:H374" si="105">D311-E311-F311-G311</f>
        <v>0.43049118459000135</v>
      </c>
      <c r="I311" s="18">
        <f t="shared" ref="I311:I374" si="106">E311/D311*100</f>
        <v>55.166080080634394</v>
      </c>
      <c r="J311" s="18">
        <f t="shared" ref="J311:J374" si="107">F311/D311*100</f>
        <v>11.090233733992175</v>
      </c>
      <c r="K311" s="18">
        <f t="shared" ref="K311:K374" si="108">G311/D311*100</f>
        <v>2.6998266387987817</v>
      </c>
      <c r="L311" s="18">
        <f t="shared" ref="L311:L374" si="109">H311/D311*100</f>
        <v>31.043859546574648</v>
      </c>
      <c r="M311">
        <v>0</v>
      </c>
      <c r="N311" s="21">
        <v>0</v>
      </c>
      <c r="O311" s="16">
        <f t="shared" si="103"/>
        <v>0</v>
      </c>
      <c r="P311" s="21">
        <v>2.00075364232121E-2</v>
      </c>
      <c r="Q311" s="16">
        <f t="shared" si="104"/>
        <v>2.00075364232121E-2</v>
      </c>
      <c r="R311" s="18">
        <f t="shared" ref="R311:R374" si="110">M311/D311*100</f>
        <v>0</v>
      </c>
      <c r="S311" s="18">
        <f t="shared" ref="S311:S374" si="111">N311/D311*100</f>
        <v>0</v>
      </c>
      <c r="T311" s="18">
        <f t="shared" ref="T311:T374" si="112">O311/D311*100</f>
        <v>0</v>
      </c>
      <c r="U311" s="18">
        <f t="shared" ref="U311:U374" si="113">P311/D311*100</f>
        <v>1.4427964446861266</v>
      </c>
      <c r="V311" s="18">
        <f t="shared" ref="V311:V374" si="114">Q311/D311*100</f>
        <v>1.4427964446861266</v>
      </c>
      <c r="X311" s="11">
        <f t="shared" ref="X311:X374" si="115">SUM(I311:L311)</f>
        <v>100</v>
      </c>
      <c r="Y311" s="11">
        <f t="shared" ref="Y311:Y374" si="116">SUM(R311:S311,U311)</f>
        <v>1.4427964446861266</v>
      </c>
      <c r="AA311" s="7">
        <v>0</v>
      </c>
      <c r="AB311" s="25">
        <f t="shared" ref="AB311:AB374" si="117">AA311/D311*100</f>
        <v>0</v>
      </c>
      <c r="AC311" s="7">
        <v>0.127650518200073</v>
      </c>
      <c r="AD311" s="25">
        <f t="shared" ref="AD311:AD374" si="118">AC311/D311*100</f>
        <v>9.2052169705278946</v>
      </c>
      <c r="AE311" s="7">
        <v>4.0015110853128098E-4</v>
      </c>
      <c r="AF311" s="25">
        <f t="shared" ref="AF311:AF374" si="119">AE311/D311*100</f>
        <v>2.8855956301363377E-2</v>
      </c>
      <c r="AH311" s="7">
        <v>0.419591944828416</v>
      </c>
      <c r="AI311" s="25">
        <f t="shared" ref="AI311:AI374" si="120">AH311/D311*100</f>
        <v>30.257886498960801</v>
      </c>
    </row>
    <row r="312" spans="1:35" ht="14.4" x14ac:dyDescent="0.3">
      <c r="A312" t="s">
        <v>381</v>
      </c>
      <c r="B312" t="s">
        <v>815</v>
      </c>
      <c r="C312" s="7" t="s">
        <v>944</v>
      </c>
      <c r="D312" s="20">
        <v>16.1317651072948</v>
      </c>
      <c r="E312" s="24">
        <v>0</v>
      </c>
      <c r="F312" s="24">
        <v>0</v>
      </c>
      <c r="G312" s="24">
        <v>0</v>
      </c>
      <c r="H312" s="16">
        <f t="shared" si="105"/>
        <v>16.1317651072948</v>
      </c>
      <c r="I312" s="18">
        <f t="shared" si="106"/>
        <v>0</v>
      </c>
      <c r="J312" s="18">
        <f t="shared" si="107"/>
        <v>0</v>
      </c>
      <c r="K312" s="18">
        <f t="shared" si="108"/>
        <v>0</v>
      </c>
      <c r="L312" s="18">
        <f t="shared" si="109"/>
        <v>100</v>
      </c>
      <c r="M312">
        <v>0.200609618515665</v>
      </c>
      <c r="N312" s="21">
        <v>0.179146587795874</v>
      </c>
      <c r="O312" s="16">
        <f t="shared" si="103"/>
        <v>0.379756206311539</v>
      </c>
      <c r="P312" s="21">
        <v>0.377214983840022</v>
      </c>
      <c r="Q312" s="16">
        <f t="shared" si="104"/>
        <v>0.756971190151561</v>
      </c>
      <c r="R312" s="18">
        <f t="shared" si="110"/>
        <v>1.2435689286409777</v>
      </c>
      <c r="S312" s="18">
        <f t="shared" si="111"/>
        <v>1.1105206814278725</v>
      </c>
      <c r="T312" s="18">
        <f t="shared" si="112"/>
        <v>2.3540896100688502</v>
      </c>
      <c r="U312" s="18">
        <f t="shared" si="113"/>
        <v>2.3383366998658133</v>
      </c>
      <c r="V312" s="18">
        <f t="shared" si="114"/>
        <v>4.6924263099346639</v>
      </c>
      <c r="X312" s="11">
        <f t="shared" si="115"/>
        <v>100</v>
      </c>
      <c r="Y312" s="11">
        <f t="shared" si="116"/>
        <v>4.6924263099346639</v>
      </c>
      <c r="AA312" s="7">
        <v>0</v>
      </c>
      <c r="AB312" s="25">
        <f t="shared" si="117"/>
        <v>0</v>
      </c>
      <c r="AC312" s="7">
        <v>0</v>
      </c>
      <c r="AD312" s="25">
        <f t="shared" si="118"/>
        <v>0</v>
      </c>
      <c r="AE312" s="7">
        <v>0</v>
      </c>
      <c r="AF312" s="25">
        <f t="shared" si="119"/>
        <v>0</v>
      </c>
      <c r="AH312" s="7">
        <v>0</v>
      </c>
      <c r="AI312" s="25">
        <f t="shared" si="120"/>
        <v>0</v>
      </c>
    </row>
    <row r="313" spans="1:35" ht="14.4" x14ac:dyDescent="0.3">
      <c r="A313" t="s">
        <v>382</v>
      </c>
      <c r="B313" t="s">
        <v>816</v>
      </c>
      <c r="C313" s="7" t="s">
        <v>944</v>
      </c>
      <c r="D313" s="20">
        <v>4.48670279681824</v>
      </c>
      <c r="E313" s="24">
        <v>0</v>
      </c>
      <c r="F313" s="24">
        <v>3.7116052484530702</v>
      </c>
      <c r="G313" s="24">
        <v>0.245952167631624</v>
      </c>
      <c r="H313" s="16">
        <f t="shared" si="105"/>
        <v>0.52914538073354589</v>
      </c>
      <c r="I313" s="18">
        <f t="shared" si="106"/>
        <v>0</v>
      </c>
      <c r="J313" s="18">
        <f t="shared" si="107"/>
        <v>82.724562257280937</v>
      </c>
      <c r="K313" s="18">
        <f t="shared" si="108"/>
        <v>5.4818020887419108</v>
      </c>
      <c r="L313" s="18">
        <f t="shared" si="109"/>
        <v>11.79363565397715</v>
      </c>
      <c r="M313">
        <v>3.5664645763496901</v>
      </c>
      <c r="N313" s="21">
        <v>0.296616393714078</v>
      </c>
      <c r="O313" s="16">
        <f t="shared" si="103"/>
        <v>3.863080970063768</v>
      </c>
      <c r="P313" s="21">
        <v>0.23065049315977601</v>
      </c>
      <c r="Q313" s="16">
        <f t="shared" si="104"/>
        <v>4.093731463223544</v>
      </c>
      <c r="R313" s="18">
        <f t="shared" si="110"/>
        <v>79.48965505089528</v>
      </c>
      <c r="S313" s="18">
        <f t="shared" si="111"/>
        <v>6.6110105158831676</v>
      </c>
      <c r="T313" s="18">
        <f t="shared" si="112"/>
        <v>86.100665566778446</v>
      </c>
      <c r="U313" s="18">
        <f t="shared" si="113"/>
        <v>5.140757112847826</v>
      </c>
      <c r="V313" s="18">
        <f t="shared" si="114"/>
        <v>91.241422679626268</v>
      </c>
      <c r="X313" s="11">
        <f t="shared" si="115"/>
        <v>100</v>
      </c>
      <c r="Y313" s="11">
        <f t="shared" si="116"/>
        <v>91.241422679626268</v>
      </c>
      <c r="AA313" s="7">
        <v>0</v>
      </c>
      <c r="AB313" s="25">
        <f t="shared" si="117"/>
        <v>0</v>
      </c>
      <c r="AC313" s="7">
        <v>0.10070090742351</v>
      </c>
      <c r="AD313" s="25">
        <f t="shared" si="118"/>
        <v>2.2444300856059014</v>
      </c>
      <c r="AE313" s="7">
        <v>0.103242089577739</v>
      </c>
      <c r="AF313" s="25">
        <f t="shared" si="119"/>
        <v>2.3010681619240185</v>
      </c>
      <c r="AH313" s="7">
        <v>0</v>
      </c>
      <c r="AI313" s="25">
        <f t="shared" si="120"/>
        <v>0</v>
      </c>
    </row>
    <row r="314" spans="1:35" ht="14.4" x14ac:dyDescent="0.3">
      <c r="A314" t="s">
        <v>383</v>
      </c>
      <c r="B314" t="s">
        <v>817</v>
      </c>
      <c r="C314" s="7" t="s">
        <v>941</v>
      </c>
      <c r="D314" s="20">
        <v>3.95058205888196</v>
      </c>
      <c r="E314" s="24">
        <v>0</v>
      </c>
      <c r="F314" s="24">
        <v>0</v>
      </c>
      <c r="G314" s="24">
        <v>0</v>
      </c>
      <c r="H314" s="16">
        <f t="shared" si="105"/>
        <v>3.95058205888196</v>
      </c>
      <c r="I314" s="18">
        <f t="shared" si="106"/>
        <v>0</v>
      </c>
      <c r="J314" s="18">
        <f t="shared" si="107"/>
        <v>0</v>
      </c>
      <c r="K314" s="18">
        <f t="shared" si="108"/>
        <v>0</v>
      </c>
      <c r="L314" s="18">
        <f t="shared" si="109"/>
        <v>100</v>
      </c>
      <c r="M314">
        <v>0</v>
      </c>
      <c r="N314" s="21">
        <v>0</v>
      </c>
      <c r="O314" s="16">
        <f t="shared" si="103"/>
        <v>0</v>
      </c>
      <c r="P314" s="21">
        <v>0</v>
      </c>
      <c r="Q314" s="16">
        <f t="shared" si="104"/>
        <v>0</v>
      </c>
      <c r="R314" s="18">
        <f t="shared" si="110"/>
        <v>0</v>
      </c>
      <c r="S314" s="18">
        <f t="shared" si="111"/>
        <v>0</v>
      </c>
      <c r="T314" s="18">
        <f t="shared" si="112"/>
        <v>0</v>
      </c>
      <c r="U314" s="18">
        <f t="shared" si="113"/>
        <v>0</v>
      </c>
      <c r="V314" s="18">
        <f t="shared" si="114"/>
        <v>0</v>
      </c>
      <c r="X314" s="11">
        <f t="shared" si="115"/>
        <v>100</v>
      </c>
      <c r="Y314" s="11">
        <f t="shared" si="116"/>
        <v>0</v>
      </c>
      <c r="AA314" s="7">
        <v>0</v>
      </c>
      <c r="AB314" s="25">
        <f t="shared" si="117"/>
        <v>0</v>
      </c>
      <c r="AC314" s="7">
        <v>0</v>
      </c>
      <c r="AD314" s="25">
        <f t="shared" si="118"/>
        <v>0</v>
      </c>
      <c r="AE314" s="7">
        <v>0</v>
      </c>
      <c r="AF314" s="25">
        <f t="shared" si="119"/>
        <v>0</v>
      </c>
      <c r="AH314" s="7">
        <v>0</v>
      </c>
      <c r="AI314" s="25">
        <f t="shared" si="120"/>
        <v>0</v>
      </c>
    </row>
    <row r="315" spans="1:35" ht="14.4" x14ac:dyDescent="0.3">
      <c r="A315" t="s">
        <v>384</v>
      </c>
      <c r="B315" t="s">
        <v>818</v>
      </c>
      <c r="C315" t="s">
        <v>946</v>
      </c>
      <c r="D315" s="20">
        <v>0.45110448562706001</v>
      </c>
      <c r="E315" s="24">
        <v>0</v>
      </c>
      <c r="F315" s="24">
        <v>0</v>
      </c>
      <c r="G315" s="24">
        <v>0</v>
      </c>
      <c r="H315" s="16">
        <f t="shared" si="105"/>
        <v>0.45110448562706001</v>
      </c>
      <c r="I315" s="18">
        <f t="shared" si="106"/>
        <v>0</v>
      </c>
      <c r="J315" s="18">
        <f t="shared" si="107"/>
        <v>0</v>
      </c>
      <c r="K315" s="18">
        <f t="shared" si="108"/>
        <v>0</v>
      </c>
      <c r="L315" s="18">
        <f t="shared" si="109"/>
        <v>100</v>
      </c>
      <c r="M315">
        <v>2.17007672972977E-4</v>
      </c>
      <c r="N315" s="21">
        <v>5.7545652801054502E-4</v>
      </c>
      <c r="O315" s="16">
        <f t="shared" si="103"/>
        <v>7.9246420098352203E-4</v>
      </c>
      <c r="P315" s="21">
        <v>2.3750215555774001E-4</v>
      </c>
      <c r="Q315" s="16">
        <f t="shared" si="104"/>
        <v>1.029966356541262E-3</v>
      </c>
      <c r="R315" s="18">
        <f t="shared" si="110"/>
        <v>4.8105855713521536E-2</v>
      </c>
      <c r="S315" s="18">
        <f t="shared" si="111"/>
        <v>0.12756612854572458</v>
      </c>
      <c r="T315" s="18">
        <f t="shared" si="112"/>
        <v>0.17567198425924613</v>
      </c>
      <c r="U315" s="18">
        <f t="shared" si="113"/>
        <v>5.2649034342365043E-2</v>
      </c>
      <c r="V315" s="18">
        <f t="shared" si="114"/>
        <v>0.22832101860161116</v>
      </c>
      <c r="X315" s="11">
        <f t="shared" si="115"/>
        <v>100</v>
      </c>
      <c r="Y315" s="11">
        <f t="shared" si="116"/>
        <v>0.22832101860161116</v>
      </c>
      <c r="AA315" s="7">
        <v>0</v>
      </c>
      <c r="AB315" s="25">
        <f t="shared" si="117"/>
        <v>0</v>
      </c>
      <c r="AC315" s="7">
        <v>0</v>
      </c>
      <c r="AD315" s="25">
        <f t="shared" si="118"/>
        <v>0</v>
      </c>
      <c r="AE315" s="7">
        <v>0</v>
      </c>
      <c r="AF315" s="25">
        <f t="shared" si="119"/>
        <v>0</v>
      </c>
      <c r="AH315" s="7">
        <v>0</v>
      </c>
      <c r="AI315" s="25">
        <f t="shared" si="120"/>
        <v>0</v>
      </c>
    </row>
    <row r="316" spans="1:35" ht="14.4" x14ac:dyDescent="0.3">
      <c r="A316" t="s">
        <v>385</v>
      </c>
      <c r="B316" t="s">
        <v>819</v>
      </c>
      <c r="C316" s="7" t="s">
        <v>941</v>
      </c>
      <c r="D316" s="20">
        <v>2.8196295814261099</v>
      </c>
      <c r="E316" s="24">
        <v>0</v>
      </c>
      <c r="F316" s="24">
        <v>0</v>
      </c>
      <c r="G316" s="24">
        <v>0</v>
      </c>
      <c r="H316" s="16">
        <f t="shared" si="105"/>
        <v>2.8196295814261099</v>
      </c>
      <c r="I316" s="18">
        <f t="shared" si="106"/>
        <v>0</v>
      </c>
      <c r="J316" s="18">
        <f t="shared" si="107"/>
        <v>0</v>
      </c>
      <c r="K316" s="18">
        <f t="shared" si="108"/>
        <v>0</v>
      </c>
      <c r="L316" s="18">
        <f t="shared" si="109"/>
        <v>100</v>
      </c>
      <c r="M316">
        <v>9.6609264705022999E-2</v>
      </c>
      <c r="N316" s="21">
        <v>7.5195860773776504E-2</v>
      </c>
      <c r="O316" s="16">
        <f t="shared" si="103"/>
        <v>0.1718051254787995</v>
      </c>
      <c r="P316" s="21">
        <v>0.11428514642956</v>
      </c>
      <c r="Q316" s="16">
        <f t="shared" si="104"/>
        <v>0.28609027190835951</v>
      </c>
      <c r="R316" s="18">
        <f t="shared" si="110"/>
        <v>3.4263105104806022</v>
      </c>
      <c r="S316" s="18">
        <f t="shared" si="111"/>
        <v>2.6668701899397722</v>
      </c>
      <c r="T316" s="18">
        <f t="shared" si="112"/>
        <v>6.0931807004203735</v>
      </c>
      <c r="U316" s="18">
        <f t="shared" si="113"/>
        <v>4.0531971710892947</v>
      </c>
      <c r="V316" s="18">
        <f t="shared" si="114"/>
        <v>10.146377871509667</v>
      </c>
      <c r="X316" s="11">
        <f t="shared" si="115"/>
        <v>100</v>
      </c>
      <c r="Y316" s="11">
        <f t="shared" si="116"/>
        <v>10.146377871509669</v>
      </c>
      <c r="AA316" s="7">
        <v>0</v>
      </c>
      <c r="AB316" s="25">
        <f t="shared" si="117"/>
        <v>0</v>
      </c>
      <c r="AC316" s="7">
        <v>0</v>
      </c>
      <c r="AD316" s="25">
        <f t="shared" si="118"/>
        <v>0</v>
      </c>
      <c r="AE316" s="7">
        <v>0</v>
      </c>
      <c r="AF316" s="25">
        <f t="shared" si="119"/>
        <v>0</v>
      </c>
      <c r="AH316" s="7">
        <v>0</v>
      </c>
      <c r="AI316" s="25">
        <f t="shared" si="120"/>
        <v>0</v>
      </c>
    </row>
    <row r="317" spans="1:35" ht="14.4" x14ac:dyDescent="0.3">
      <c r="A317" t="s">
        <v>386</v>
      </c>
      <c r="B317" t="s">
        <v>820</v>
      </c>
      <c r="C317" s="7" t="s">
        <v>941</v>
      </c>
      <c r="D317" s="20">
        <v>1.8337350002591599</v>
      </c>
      <c r="E317" s="24">
        <v>0</v>
      </c>
      <c r="F317" s="24">
        <v>0</v>
      </c>
      <c r="G317" s="24">
        <v>0</v>
      </c>
      <c r="H317" s="16">
        <f t="shared" si="105"/>
        <v>1.8337350002591599</v>
      </c>
      <c r="I317" s="18">
        <f t="shared" si="106"/>
        <v>0</v>
      </c>
      <c r="J317" s="18">
        <f t="shared" si="107"/>
        <v>0</v>
      </c>
      <c r="K317" s="18">
        <f t="shared" si="108"/>
        <v>0</v>
      </c>
      <c r="L317" s="18">
        <f t="shared" si="109"/>
        <v>100</v>
      </c>
      <c r="M317">
        <v>7.4315693069377395E-2</v>
      </c>
      <c r="N317" s="21">
        <v>5.2457527138459699E-2</v>
      </c>
      <c r="O317" s="16">
        <f t="shared" si="103"/>
        <v>0.1267732202078371</v>
      </c>
      <c r="P317" s="21">
        <v>8.4823369272739702E-2</v>
      </c>
      <c r="Q317" s="16">
        <f t="shared" si="104"/>
        <v>0.2115965894805768</v>
      </c>
      <c r="R317" s="18">
        <f t="shared" si="110"/>
        <v>4.0526953490484958</v>
      </c>
      <c r="S317" s="18">
        <f t="shared" si="111"/>
        <v>2.8606929098831579</v>
      </c>
      <c r="T317" s="18">
        <f t="shared" si="112"/>
        <v>6.9133882589316551</v>
      </c>
      <c r="U317" s="18">
        <f t="shared" si="113"/>
        <v>4.6257157801291733</v>
      </c>
      <c r="V317" s="18">
        <f t="shared" si="114"/>
        <v>11.539104039060827</v>
      </c>
      <c r="X317" s="11">
        <f t="shared" si="115"/>
        <v>100</v>
      </c>
      <c r="Y317" s="11">
        <f t="shared" si="116"/>
        <v>11.539104039060827</v>
      </c>
      <c r="AA317" s="7">
        <v>0</v>
      </c>
      <c r="AB317" s="25">
        <f t="shared" si="117"/>
        <v>0</v>
      </c>
      <c r="AC317" s="7">
        <v>0</v>
      </c>
      <c r="AD317" s="25">
        <f t="shared" si="118"/>
        <v>0</v>
      </c>
      <c r="AE317" s="7">
        <v>0</v>
      </c>
      <c r="AF317" s="25">
        <f t="shared" si="119"/>
        <v>0</v>
      </c>
      <c r="AH317" s="7">
        <v>0</v>
      </c>
      <c r="AI317" s="25">
        <f t="shared" si="120"/>
        <v>0</v>
      </c>
    </row>
    <row r="318" spans="1:35" ht="14.4" x14ac:dyDescent="0.3">
      <c r="A318" t="s">
        <v>387</v>
      </c>
      <c r="B318" t="s">
        <v>821</v>
      </c>
      <c r="C318" s="7" t="s">
        <v>941</v>
      </c>
      <c r="D318" s="20">
        <v>0.894559365361835</v>
      </c>
      <c r="E318" s="24">
        <v>0</v>
      </c>
      <c r="F318" s="24">
        <v>0</v>
      </c>
      <c r="G318" s="24">
        <v>0</v>
      </c>
      <c r="H318" s="16">
        <f t="shared" si="105"/>
        <v>0.894559365361835</v>
      </c>
      <c r="I318" s="18">
        <f t="shared" si="106"/>
        <v>0</v>
      </c>
      <c r="J318" s="18">
        <f t="shared" si="107"/>
        <v>0</v>
      </c>
      <c r="K318" s="18">
        <f t="shared" si="108"/>
        <v>0</v>
      </c>
      <c r="L318" s="18">
        <f t="shared" si="109"/>
        <v>100</v>
      </c>
      <c r="M318">
        <v>0.323804489173527</v>
      </c>
      <c r="N318" s="21">
        <v>9.6639353417181703E-2</v>
      </c>
      <c r="O318" s="16">
        <f t="shared" si="103"/>
        <v>0.42044384259070872</v>
      </c>
      <c r="P318" s="21">
        <v>0.17082723849324499</v>
      </c>
      <c r="Q318" s="16">
        <f t="shared" si="104"/>
        <v>0.59127108108395365</v>
      </c>
      <c r="R318" s="18">
        <f t="shared" si="110"/>
        <v>36.197093419569001</v>
      </c>
      <c r="S318" s="18">
        <f t="shared" si="111"/>
        <v>10.803011757424576</v>
      </c>
      <c r="T318" s="18">
        <f t="shared" si="112"/>
        <v>47.000105176993578</v>
      </c>
      <c r="U318" s="18">
        <f t="shared" si="113"/>
        <v>19.096243928333152</v>
      </c>
      <c r="V318" s="18">
        <f t="shared" si="114"/>
        <v>66.096349105326723</v>
      </c>
      <c r="X318" s="11">
        <f t="shared" si="115"/>
        <v>100</v>
      </c>
      <c r="Y318" s="11">
        <f t="shared" si="116"/>
        <v>66.096349105326738</v>
      </c>
      <c r="AA318" s="7">
        <v>0</v>
      </c>
      <c r="AB318" s="25">
        <f t="shared" si="117"/>
        <v>0</v>
      </c>
      <c r="AC318" s="7">
        <v>0</v>
      </c>
      <c r="AD318" s="25">
        <f t="shared" si="118"/>
        <v>0</v>
      </c>
      <c r="AE318" s="7">
        <v>0</v>
      </c>
      <c r="AF318" s="25">
        <f t="shared" si="119"/>
        <v>0</v>
      </c>
      <c r="AH318" s="7">
        <v>0</v>
      </c>
      <c r="AI318" s="25">
        <f t="shared" si="120"/>
        <v>0</v>
      </c>
    </row>
    <row r="319" spans="1:35" ht="14.4" x14ac:dyDescent="0.3">
      <c r="A319" t="s">
        <v>388</v>
      </c>
      <c r="B319" t="s">
        <v>822</v>
      </c>
      <c r="C319" s="7" t="s">
        <v>941</v>
      </c>
      <c r="D319" s="20">
        <v>1.30490067256984</v>
      </c>
      <c r="E319" s="24">
        <v>0.262540646369254</v>
      </c>
      <c r="F319" s="24">
        <v>3.3896827992309697E-2</v>
      </c>
      <c r="G319" s="24">
        <v>0.24338381801046199</v>
      </c>
      <c r="H319" s="16">
        <f t="shared" si="105"/>
        <v>0.76507938019781441</v>
      </c>
      <c r="I319" s="18">
        <f t="shared" si="106"/>
        <v>20.119588554752813</v>
      </c>
      <c r="J319" s="18">
        <f t="shared" si="107"/>
        <v>2.597655799008372</v>
      </c>
      <c r="K319" s="18">
        <f t="shared" si="108"/>
        <v>18.651520619661248</v>
      </c>
      <c r="L319" s="18">
        <f t="shared" si="109"/>
        <v>58.631235026577578</v>
      </c>
      <c r="M319">
        <v>1.4207050120273901E-2</v>
      </c>
      <c r="N319" s="21">
        <v>2.1510877191554699E-3</v>
      </c>
      <c r="O319" s="16">
        <f t="shared" si="103"/>
        <v>1.6358137839429372E-2</v>
      </c>
      <c r="P319" s="21">
        <v>5.6206693215324399E-2</v>
      </c>
      <c r="Q319" s="16">
        <f t="shared" si="104"/>
        <v>7.2564831054753767E-2</v>
      </c>
      <c r="R319" s="18">
        <f t="shared" si="110"/>
        <v>1.0887457121387545</v>
      </c>
      <c r="S319" s="18">
        <f t="shared" si="111"/>
        <v>0.16484685496553309</v>
      </c>
      <c r="T319" s="18">
        <f t="shared" si="112"/>
        <v>1.2535925671042876</v>
      </c>
      <c r="U319" s="18">
        <f t="shared" si="113"/>
        <v>4.3073541455559443</v>
      </c>
      <c r="V319" s="18">
        <f t="shared" si="114"/>
        <v>5.5609467126602317</v>
      </c>
      <c r="X319" s="11">
        <f t="shared" si="115"/>
        <v>100</v>
      </c>
      <c r="Y319" s="11">
        <f t="shared" si="116"/>
        <v>5.5609467126602317</v>
      </c>
      <c r="AA319" s="7">
        <v>1.6008136732212699E-3</v>
      </c>
      <c r="AB319" s="25">
        <f t="shared" si="117"/>
        <v>0.12267705173824962</v>
      </c>
      <c r="AC319" s="7">
        <v>0.20163633995327401</v>
      </c>
      <c r="AD319" s="25">
        <f t="shared" si="118"/>
        <v>15.452236648493425</v>
      </c>
      <c r="AE319" s="7">
        <v>3.3381498413003197E-2</v>
      </c>
      <c r="AF319" s="25">
        <f t="shared" si="119"/>
        <v>2.558163936513457</v>
      </c>
      <c r="AH319" s="7">
        <v>5.6320495611903602E-2</v>
      </c>
      <c r="AI319" s="25">
        <f t="shared" si="120"/>
        <v>4.3160752995082277</v>
      </c>
    </row>
    <row r="320" spans="1:35" ht="14.4" x14ac:dyDescent="0.3">
      <c r="A320" t="s">
        <v>389</v>
      </c>
      <c r="B320" t="s">
        <v>823</v>
      </c>
      <c r="C320" s="7" t="s">
        <v>943</v>
      </c>
      <c r="D320" s="20">
        <v>6.7348789111725598</v>
      </c>
      <c r="E320" s="24">
        <v>0</v>
      </c>
      <c r="F320" s="24">
        <v>0</v>
      </c>
      <c r="G320" s="24">
        <v>0</v>
      </c>
      <c r="H320" s="16">
        <f t="shared" si="105"/>
        <v>6.7348789111725598</v>
      </c>
      <c r="I320" s="18">
        <f t="shared" si="106"/>
        <v>0</v>
      </c>
      <c r="J320" s="18">
        <f t="shared" si="107"/>
        <v>0</v>
      </c>
      <c r="K320" s="18">
        <f t="shared" si="108"/>
        <v>0</v>
      </c>
      <c r="L320" s="18">
        <f t="shared" si="109"/>
        <v>100</v>
      </c>
      <c r="M320">
        <v>4.0992254792549102E-2</v>
      </c>
      <c r="N320" s="21">
        <v>1.82083052262587E-2</v>
      </c>
      <c r="O320" s="16">
        <f t="shared" si="103"/>
        <v>5.9200560018807802E-2</v>
      </c>
      <c r="P320" s="21">
        <v>5.7031085059581502E-2</v>
      </c>
      <c r="Q320" s="16">
        <f t="shared" si="104"/>
        <v>0.1162316450783893</v>
      </c>
      <c r="R320" s="18">
        <f t="shared" si="110"/>
        <v>0.60865615155376629</v>
      </c>
      <c r="S320" s="18">
        <f t="shared" si="111"/>
        <v>0.27035831625796208</v>
      </c>
      <c r="T320" s="18">
        <f t="shared" si="112"/>
        <v>0.87901446781172843</v>
      </c>
      <c r="U320" s="18">
        <f t="shared" si="113"/>
        <v>0.84680193677976967</v>
      </c>
      <c r="V320" s="18">
        <f t="shared" si="114"/>
        <v>1.7258164045914979</v>
      </c>
      <c r="X320" s="11">
        <f t="shared" si="115"/>
        <v>100</v>
      </c>
      <c r="Y320" s="11">
        <f t="shared" si="116"/>
        <v>1.7258164045914981</v>
      </c>
      <c r="AA320" s="7">
        <v>0</v>
      </c>
      <c r="AB320" s="25">
        <f t="shared" si="117"/>
        <v>0</v>
      </c>
      <c r="AC320" s="7">
        <v>0</v>
      </c>
      <c r="AD320" s="25">
        <f t="shared" si="118"/>
        <v>0</v>
      </c>
      <c r="AE320" s="7">
        <v>0</v>
      </c>
      <c r="AF320" s="25">
        <f t="shared" si="119"/>
        <v>0</v>
      </c>
      <c r="AH320" s="7">
        <v>0</v>
      </c>
      <c r="AI320" s="25">
        <f t="shared" si="120"/>
        <v>0</v>
      </c>
    </row>
    <row r="321" spans="1:35" ht="14.4" x14ac:dyDescent="0.3">
      <c r="A321" t="s">
        <v>390</v>
      </c>
      <c r="B321" t="s">
        <v>824</v>
      </c>
      <c r="C321" s="7" t="s">
        <v>944</v>
      </c>
      <c r="D321" s="20">
        <v>0.81395906100347604</v>
      </c>
      <c r="E321" s="24">
        <v>0</v>
      </c>
      <c r="F321" s="24">
        <v>0</v>
      </c>
      <c r="G321" s="24">
        <v>0</v>
      </c>
      <c r="H321" s="16">
        <f t="shared" si="105"/>
        <v>0.81395906100347604</v>
      </c>
      <c r="I321" s="18">
        <f t="shared" si="106"/>
        <v>0</v>
      </c>
      <c r="J321" s="18">
        <f t="shared" si="107"/>
        <v>0</v>
      </c>
      <c r="K321" s="18">
        <f t="shared" si="108"/>
        <v>0</v>
      </c>
      <c r="L321" s="18">
        <f t="shared" si="109"/>
        <v>100</v>
      </c>
      <c r="M321">
        <v>0</v>
      </c>
      <c r="N321" s="21">
        <v>1.27154404806788E-5</v>
      </c>
      <c r="O321" s="16">
        <f t="shared" si="103"/>
        <v>1.27154404806788E-5</v>
      </c>
      <c r="P321" s="21">
        <v>1.1688405900968E-4</v>
      </c>
      <c r="Q321" s="16">
        <f t="shared" si="104"/>
        <v>1.2959949949035879E-4</v>
      </c>
      <c r="R321" s="18">
        <f t="shared" si="110"/>
        <v>0</v>
      </c>
      <c r="S321" s="18">
        <f t="shared" si="111"/>
        <v>1.562171992409886E-3</v>
      </c>
      <c r="T321" s="18">
        <f t="shared" si="112"/>
        <v>1.562171992409886E-3</v>
      </c>
      <c r="U321" s="18">
        <f t="shared" si="113"/>
        <v>1.4359943221908656E-2</v>
      </c>
      <c r="V321" s="18">
        <f t="shared" si="114"/>
        <v>1.5922115214318539E-2</v>
      </c>
      <c r="X321" s="11">
        <f t="shared" si="115"/>
        <v>100</v>
      </c>
      <c r="Y321" s="11">
        <f t="shared" si="116"/>
        <v>1.5922115214318543E-2</v>
      </c>
      <c r="AA321" s="7">
        <v>0</v>
      </c>
      <c r="AB321" s="25">
        <f t="shared" si="117"/>
        <v>0</v>
      </c>
      <c r="AC321" s="7">
        <v>0</v>
      </c>
      <c r="AD321" s="25">
        <f t="shared" si="118"/>
        <v>0</v>
      </c>
      <c r="AE321" s="7">
        <v>0</v>
      </c>
      <c r="AF321" s="25">
        <f t="shared" si="119"/>
        <v>0</v>
      </c>
      <c r="AH321" s="7">
        <v>0</v>
      </c>
      <c r="AI321" s="25">
        <f t="shared" si="120"/>
        <v>0</v>
      </c>
    </row>
    <row r="322" spans="1:35" ht="14.4" x14ac:dyDescent="0.3">
      <c r="A322" t="s">
        <v>391</v>
      </c>
      <c r="B322" t="s">
        <v>825</v>
      </c>
      <c r="C322" s="7" t="s">
        <v>941</v>
      </c>
      <c r="D322" s="20">
        <v>0.139975688578374</v>
      </c>
      <c r="E322" s="24">
        <v>0</v>
      </c>
      <c r="F322" s="24">
        <v>0</v>
      </c>
      <c r="G322" s="24">
        <v>0</v>
      </c>
      <c r="H322" s="16">
        <f t="shared" si="105"/>
        <v>0.139975688578374</v>
      </c>
      <c r="I322" s="18">
        <f t="shared" si="106"/>
        <v>0</v>
      </c>
      <c r="J322" s="18">
        <f t="shared" si="107"/>
        <v>0</v>
      </c>
      <c r="K322" s="18">
        <f t="shared" si="108"/>
        <v>0</v>
      </c>
      <c r="L322" s="18">
        <f t="shared" si="109"/>
        <v>100</v>
      </c>
      <c r="M322">
        <v>0</v>
      </c>
      <c r="N322" s="21">
        <v>1.5153137660500899E-2</v>
      </c>
      <c r="O322" s="16">
        <f t="shared" ref="O322:O385" si="121">M322+N322</f>
        <v>1.5153137660500899E-2</v>
      </c>
      <c r="P322" s="21">
        <v>1.2565968300224601E-2</v>
      </c>
      <c r="Q322" s="16">
        <f t="shared" ref="Q322:Q385" si="122">O322+P322</f>
        <v>2.77191059607255E-2</v>
      </c>
      <c r="R322" s="18">
        <f t="shared" si="110"/>
        <v>0</v>
      </c>
      <c r="S322" s="18">
        <f t="shared" si="111"/>
        <v>10.825549646799189</v>
      </c>
      <c r="T322" s="18">
        <f t="shared" si="112"/>
        <v>10.825549646799189</v>
      </c>
      <c r="U322" s="18">
        <f t="shared" si="113"/>
        <v>8.977250569615002</v>
      </c>
      <c r="V322" s="18">
        <f t="shared" si="114"/>
        <v>19.802800216414191</v>
      </c>
      <c r="X322" s="11">
        <f t="shared" si="115"/>
        <v>100</v>
      </c>
      <c r="Y322" s="11">
        <f t="shared" si="116"/>
        <v>19.802800216414191</v>
      </c>
      <c r="AA322" s="7">
        <v>0</v>
      </c>
      <c r="AB322" s="25">
        <f t="shared" si="117"/>
        <v>0</v>
      </c>
      <c r="AC322" s="7">
        <v>0</v>
      </c>
      <c r="AD322" s="25">
        <f t="shared" si="118"/>
        <v>0</v>
      </c>
      <c r="AE322" s="7">
        <v>0</v>
      </c>
      <c r="AF322" s="25">
        <f t="shared" si="119"/>
        <v>0</v>
      </c>
      <c r="AH322" s="7">
        <v>0</v>
      </c>
      <c r="AI322" s="25">
        <f t="shared" si="120"/>
        <v>0</v>
      </c>
    </row>
    <row r="323" spans="1:35" ht="14.4" x14ac:dyDescent="0.3">
      <c r="A323" t="s">
        <v>392</v>
      </c>
      <c r="B323" t="s">
        <v>826</v>
      </c>
      <c r="C323" s="7" t="s">
        <v>941</v>
      </c>
      <c r="D323" s="20">
        <v>4.2603572478394103</v>
      </c>
      <c r="E323" s="24">
        <v>5.7206751554476796E-3</v>
      </c>
      <c r="F323" s="24">
        <v>4.2546365794151599</v>
      </c>
      <c r="G323" s="24">
        <v>0</v>
      </c>
      <c r="H323" s="16">
        <f t="shared" si="105"/>
        <v>-6.7311969331740329E-9</v>
      </c>
      <c r="I323" s="18">
        <f t="shared" si="106"/>
        <v>0.13427688859540715</v>
      </c>
      <c r="J323" s="18">
        <f t="shared" si="107"/>
        <v>99.865723269400675</v>
      </c>
      <c r="K323" s="18">
        <f t="shared" si="108"/>
        <v>0</v>
      </c>
      <c r="L323" s="18">
        <f t="shared" si="109"/>
        <v>-1.57996067972649E-7</v>
      </c>
      <c r="M323">
        <v>0.2770598623544</v>
      </c>
      <c r="N323" s="21">
        <v>0.27256429810328803</v>
      </c>
      <c r="O323" s="16">
        <f t="shared" si="121"/>
        <v>0.54962416045768803</v>
      </c>
      <c r="P323" s="21">
        <v>0.86338036091077197</v>
      </c>
      <c r="Q323" s="16">
        <f t="shared" si="122"/>
        <v>1.4130045213684599</v>
      </c>
      <c r="R323" s="18">
        <f t="shared" si="110"/>
        <v>6.5032072719936247</v>
      </c>
      <c r="S323" s="18">
        <f t="shared" si="111"/>
        <v>6.3976864438191363</v>
      </c>
      <c r="T323" s="18">
        <f t="shared" si="112"/>
        <v>12.900893715812762</v>
      </c>
      <c r="U323" s="18">
        <f t="shared" si="113"/>
        <v>20.265445141921493</v>
      </c>
      <c r="V323" s="18">
        <f t="shared" si="114"/>
        <v>33.166338857734253</v>
      </c>
      <c r="X323" s="11">
        <f t="shared" si="115"/>
        <v>100.00000000000001</v>
      </c>
      <c r="Y323" s="11">
        <f t="shared" si="116"/>
        <v>33.166338857734253</v>
      </c>
      <c r="AA323" s="7">
        <v>8.3554403602029202E-4</v>
      </c>
      <c r="AB323" s="25">
        <f t="shared" si="117"/>
        <v>1.9612065078439801E-2</v>
      </c>
      <c r="AC323" s="7">
        <v>0</v>
      </c>
      <c r="AD323" s="25">
        <f t="shared" si="118"/>
        <v>0</v>
      </c>
      <c r="AE323" s="7">
        <v>0</v>
      </c>
      <c r="AF323" s="25">
        <f t="shared" si="119"/>
        <v>0</v>
      </c>
      <c r="AH323" s="7">
        <v>0</v>
      </c>
      <c r="AI323" s="25">
        <f t="shared" si="120"/>
        <v>0</v>
      </c>
    </row>
    <row r="324" spans="1:35" ht="14.4" x14ac:dyDescent="0.3">
      <c r="A324" t="s">
        <v>393</v>
      </c>
      <c r="B324" t="s">
        <v>827</v>
      </c>
      <c r="C324" s="7" t="s">
        <v>941</v>
      </c>
      <c r="D324" s="20">
        <v>1.5579286512394399</v>
      </c>
      <c r="E324" s="24">
        <v>5.6528792269808399E-2</v>
      </c>
      <c r="F324" s="24">
        <v>4.3150351247561003E-2</v>
      </c>
      <c r="G324" s="24">
        <v>0.13756318488696101</v>
      </c>
      <c r="H324" s="16">
        <f t="shared" si="105"/>
        <v>1.3206863228351096</v>
      </c>
      <c r="I324" s="18">
        <f t="shared" si="106"/>
        <v>3.6284583523665113</v>
      </c>
      <c r="J324" s="18">
        <f t="shared" si="107"/>
        <v>2.7697257646062234</v>
      </c>
      <c r="K324" s="18">
        <f t="shared" si="108"/>
        <v>8.8298770792564838</v>
      </c>
      <c r="L324" s="18">
        <f t="shared" si="109"/>
        <v>84.77193880377078</v>
      </c>
      <c r="M324">
        <v>1.4205831573309799E-2</v>
      </c>
      <c r="N324" s="21">
        <v>3.6037761140530998E-3</v>
      </c>
      <c r="O324" s="16">
        <f t="shared" si="121"/>
        <v>1.7809607687362901E-2</v>
      </c>
      <c r="P324" s="21">
        <v>0.12939433516006199</v>
      </c>
      <c r="Q324" s="16">
        <f t="shared" si="122"/>
        <v>0.14720394284742488</v>
      </c>
      <c r="R324" s="18">
        <f t="shared" si="110"/>
        <v>0.91184096023961547</v>
      </c>
      <c r="S324" s="18">
        <f t="shared" si="111"/>
        <v>0.23131843112237821</v>
      </c>
      <c r="T324" s="18">
        <f t="shared" si="112"/>
        <v>1.143159391361994</v>
      </c>
      <c r="U324" s="18">
        <f t="shared" si="113"/>
        <v>8.3055366532427435</v>
      </c>
      <c r="V324" s="18">
        <f t="shared" si="114"/>
        <v>9.4486960446047377</v>
      </c>
      <c r="X324" s="11">
        <f t="shared" si="115"/>
        <v>100</v>
      </c>
      <c r="Y324" s="11">
        <f t="shared" si="116"/>
        <v>9.4486960446047377</v>
      </c>
      <c r="AA324" s="7">
        <v>3.6747128683546897E-2</v>
      </c>
      <c r="AB324" s="25">
        <f t="shared" si="117"/>
        <v>2.358717047427815</v>
      </c>
      <c r="AC324" s="7">
        <v>0.13079159380701599</v>
      </c>
      <c r="AD324" s="25">
        <f t="shared" si="118"/>
        <v>8.3952236004493681</v>
      </c>
      <c r="AE324" s="7">
        <v>9.2346101411385406E-5</v>
      </c>
      <c r="AF324" s="25">
        <f t="shared" si="119"/>
        <v>5.9274923365661E-3</v>
      </c>
      <c r="AH324" s="7">
        <v>0</v>
      </c>
      <c r="AI324" s="25">
        <f t="shared" si="120"/>
        <v>0</v>
      </c>
    </row>
    <row r="325" spans="1:35" ht="14.4" x14ac:dyDescent="0.3">
      <c r="A325" t="s">
        <v>394</v>
      </c>
      <c r="B325" t="s">
        <v>828</v>
      </c>
      <c r="C325" s="7" t="s">
        <v>941</v>
      </c>
      <c r="D325" s="20">
        <v>0.42337521735290001</v>
      </c>
      <c r="E325" s="24">
        <v>0</v>
      </c>
      <c r="F325" s="24">
        <v>0.42337521735290001</v>
      </c>
      <c r="G325" s="24">
        <v>0</v>
      </c>
      <c r="H325" s="16">
        <f t="shared" si="105"/>
        <v>0</v>
      </c>
      <c r="I325" s="18">
        <f t="shared" si="106"/>
        <v>0</v>
      </c>
      <c r="J325" s="18">
        <f t="shared" si="107"/>
        <v>100</v>
      </c>
      <c r="K325" s="18">
        <f t="shared" si="108"/>
        <v>0</v>
      </c>
      <c r="L325" s="18">
        <f t="shared" si="109"/>
        <v>0</v>
      </c>
      <c r="M325">
        <v>4.9165742712459102E-3</v>
      </c>
      <c r="N325" s="21">
        <v>2.5402365030793498E-3</v>
      </c>
      <c r="O325" s="16">
        <f t="shared" si="121"/>
        <v>7.4568107743252596E-3</v>
      </c>
      <c r="P325" s="21">
        <v>1.47586587785393E-2</v>
      </c>
      <c r="Q325" s="16">
        <f t="shared" si="122"/>
        <v>2.2215469552864561E-2</v>
      </c>
      <c r="R325" s="18">
        <f t="shared" si="110"/>
        <v>1.1612806016342121</v>
      </c>
      <c r="S325" s="18">
        <f t="shared" si="111"/>
        <v>0.5999965040376849</v>
      </c>
      <c r="T325" s="18">
        <f t="shared" si="112"/>
        <v>1.761277105671897</v>
      </c>
      <c r="U325" s="18">
        <f t="shared" si="113"/>
        <v>3.4859524539050599</v>
      </c>
      <c r="V325" s="18">
        <f t="shared" si="114"/>
        <v>5.2472295595769571</v>
      </c>
      <c r="X325" s="11">
        <f t="shared" si="115"/>
        <v>100</v>
      </c>
      <c r="Y325" s="11">
        <f t="shared" si="116"/>
        <v>5.2472295595769571</v>
      </c>
      <c r="AA325" s="7">
        <v>0</v>
      </c>
      <c r="AB325" s="25">
        <f t="shared" si="117"/>
        <v>0</v>
      </c>
      <c r="AC325" s="7">
        <v>0</v>
      </c>
      <c r="AD325" s="25">
        <f t="shared" si="118"/>
        <v>0</v>
      </c>
      <c r="AE325" s="7">
        <v>0</v>
      </c>
      <c r="AF325" s="25">
        <f t="shared" si="119"/>
        <v>0</v>
      </c>
      <c r="AH325" s="7">
        <v>0</v>
      </c>
      <c r="AI325" s="25">
        <f t="shared" si="120"/>
        <v>0</v>
      </c>
    </row>
    <row r="326" spans="1:35" ht="14.4" x14ac:dyDescent="0.3">
      <c r="A326" t="s">
        <v>395</v>
      </c>
      <c r="B326" t="s">
        <v>829</v>
      </c>
      <c r="C326" s="7" t="s">
        <v>941</v>
      </c>
      <c r="D326" s="20">
        <v>2.94771206080806</v>
      </c>
      <c r="E326" s="24">
        <v>0</v>
      </c>
      <c r="F326" s="24">
        <v>0</v>
      </c>
      <c r="G326" s="24">
        <v>0</v>
      </c>
      <c r="H326" s="16">
        <f t="shared" si="105"/>
        <v>2.94771206080806</v>
      </c>
      <c r="I326" s="18">
        <f t="shared" si="106"/>
        <v>0</v>
      </c>
      <c r="J326" s="18">
        <f t="shared" si="107"/>
        <v>0</v>
      </c>
      <c r="K326" s="18">
        <f t="shared" si="108"/>
        <v>0</v>
      </c>
      <c r="L326" s="18">
        <f t="shared" si="109"/>
        <v>100</v>
      </c>
      <c r="M326">
        <v>1.15578568189765</v>
      </c>
      <c r="N326" s="21">
        <v>0.24933663033129899</v>
      </c>
      <c r="O326" s="16">
        <f t="shared" si="121"/>
        <v>1.4051223122289489</v>
      </c>
      <c r="P326" s="21">
        <v>0.55639831749841795</v>
      </c>
      <c r="Q326" s="16">
        <f t="shared" si="122"/>
        <v>1.9615206297273668</v>
      </c>
      <c r="R326" s="18">
        <f t="shared" si="110"/>
        <v>39.209585538039725</v>
      </c>
      <c r="S326" s="18">
        <f t="shared" si="111"/>
        <v>8.4586494605903955</v>
      </c>
      <c r="T326" s="18">
        <f t="shared" si="112"/>
        <v>47.668234998630119</v>
      </c>
      <c r="U326" s="18">
        <f t="shared" si="113"/>
        <v>18.875599312976714</v>
      </c>
      <c r="V326" s="18">
        <f t="shared" si="114"/>
        <v>66.543834311606844</v>
      </c>
      <c r="X326" s="11">
        <f t="shared" si="115"/>
        <v>100</v>
      </c>
      <c r="Y326" s="11">
        <f t="shared" si="116"/>
        <v>66.54383431160683</v>
      </c>
      <c r="AA326" s="7">
        <v>0</v>
      </c>
      <c r="AB326" s="25">
        <f t="shared" si="117"/>
        <v>0</v>
      </c>
      <c r="AC326" s="7">
        <v>0</v>
      </c>
      <c r="AD326" s="25">
        <f t="shared" si="118"/>
        <v>0</v>
      </c>
      <c r="AE326" s="7">
        <v>0</v>
      </c>
      <c r="AF326" s="25">
        <f t="shared" si="119"/>
        <v>0</v>
      </c>
      <c r="AH326" s="7">
        <v>2.8740189130538001</v>
      </c>
      <c r="AI326" s="25">
        <f t="shared" si="120"/>
        <v>97.499988254142494</v>
      </c>
    </row>
    <row r="327" spans="1:35" ht="14.4" x14ac:dyDescent="0.3">
      <c r="A327" t="s">
        <v>396</v>
      </c>
      <c r="B327" t="s">
        <v>830</v>
      </c>
      <c r="C327" s="7" t="s">
        <v>941</v>
      </c>
      <c r="D327" s="20">
        <v>0.85686245426519303</v>
      </c>
      <c r="E327" s="24">
        <v>0</v>
      </c>
      <c r="F327" s="24">
        <v>0</v>
      </c>
      <c r="G327" s="24">
        <v>0</v>
      </c>
      <c r="H327" s="16">
        <f t="shared" si="105"/>
        <v>0.85686245426519303</v>
      </c>
      <c r="I327" s="18">
        <f t="shared" si="106"/>
        <v>0</v>
      </c>
      <c r="J327" s="18">
        <f t="shared" si="107"/>
        <v>0</v>
      </c>
      <c r="K327" s="18">
        <f t="shared" si="108"/>
        <v>0</v>
      </c>
      <c r="L327" s="18">
        <f t="shared" si="109"/>
        <v>100</v>
      </c>
      <c r="M327">
        <v>0</v>
      </c>
      <c r="N327" s="21">
        <v>0</v>
      </c>
      <c r="O327" s="16">
        <f t="shared" si="121"/>
        <v>0</v>
      </c>
      <c r="P327" s="21">
        <v>0</v>
      </c>
      <c r="Q327" s="16">
        <f t="shared" si="122"/>
        <v>0</v>
      </c>
      <c r="R327" s="18">
        <f t="shared" si="110"/>
        <v>0</v>
      </c>
      <c r="S327" s="18">
        <f t="shared" si="111"/>
        <v>0</v>
      </c>
      <c r="T327" s="18">
        <f t="shared" si="112"/>
        <v>0</v>
      </c>
      <c r="U327" s="18">
        <f t="shared" si="113"/>
        <v>0</v>
      </c>
      <c r="V327" s="18">
        <f t="shared" si="114"/>
        <v>0</v>
      </c>
      <c r="X327" s="11">
        <f t="shared" si="115"/>
        <v>100</v>
      </c>
      <c r="Y327" s="11">
        <f t="shared" si="116"/>
        <v>0</v>
      </c>
      <c r="AA327" s="7">
        <v>0</v>
      </c>
      <c r="AB327" s="25">
        <f t="shared" si="117"/>
        <v>0</v>
      </c>
      <c r="AC327" s="7">
        <v>0</v>
      </c>
      <c r="AD327" s="25">
        <f t="shared" si="118"/>
        <v>0</v>
      </c>
      <c r="AE327" s="7">
        <v>0</v>
      </c>
      <c r="AF327" s="25">
        <f t="shared" si="119"/>
        <v>0</v>
      </c>
      <c r="AH327" s="7">
        <v>0</v>
      </c>
      <c r="AI327" s="25">
        <f t="shared" si="120"/>
        <v>0</v>
      </c>
    </row>
    <row r="328" spans="1:35" ht="14.4" x14ac:dyDescent="0.3">
      <c r="A328" t="s">
        <v>397</v>
      </c>
      <c r="B328" t="s">
        <v>831</v>
      </c>
      <c r="C328" s="7" t="s">
        <v>943</v>
      </c>
      <c r="D328" s="20">
        <v>51.220294118149802</v>
      </c>
      <c r="E328" s="24">
        <v>4.0025767219210202</v>
      </c>
      <c r="F328" s="24">
        <v>0.27870245920651698</v>
      </c>
      <c r="G328" s="24">
        <v>2.0882940370253098</v>
      </c>
      <c r="H328" s="16">
        <f t="shared" si="105"/>
        <v>44.850720899996958</v>
      </c>
      <c r="I328" s="18">
        <f t="shared" si="106"/>
        <v>7.81443525624488</v>
      </c>
      <c r="J328" s="18">
        <f t="shared" si="107"/>
        <v>0.54412506606001576</v>
      </c>
      <c r="K328" s="18">
        <f t="shared" si="108"/>
        <v>4.0770832596319027</v>
      </c>
      <c r="L328" s="18">
        <f t="shared" si="109"/>
        <v>87.564356418063198</v>
      </c>
      <c r="M328">
        <v>5.1380813455579997</v>
      </c>
      <c r="N328" s="21">
        <v>1.1656585363630501</v>
      </c>
      <c r="O328" s="16">
        <f t="shared" si="121"/>
        <v>6.3037398819210502</v>
      </c>
      <c r="P328" s="21">
        <v>6.6709930642928397</v>
      </c>
      <c r="Q328" s="16">
        <f t="shared" si="122"/>
        <v>12.974732946213891</v>
      </c>
      <c r="R328" s="18">
        <f t="shared" si="110"/>
        <v>10.031339011263762</v>
      </c>
      <c r="S328" s="18">
        <f t="shared" si="111"/>
        <v>2.2757747811330926</v>
      </c>
      <c r="T328" s="18">
        <f t="shared" si="112"/>
        <v>12.307113792396857</v>
      </c>
      <c r="U328" s="18">
        <f t="shared" si="113"/>
        <v>13.024120964445981</v>
      </c>
      <c r="V328" s="18">
        <f t="shared" si="114"/>
        <v>25.331234756842839</v>
      </c>
      <c r="X328" s="11">
        <f t="shared" si="115"/>
        <v>100</v>
      </c>
      <c r="Y328" s="11">
        <f t="shared" si="116"/>
        <v>25.331234756842836</v>
      </c>
      <c r="AA328" s="7">
        <v>0</v>
      </c>
      <c r="AB328" s="25">
        <f t="shared" si="117"/>
        <v>0</v>
      </c>
      <c r="AC328" s="7">
        <v>8.0036204988718899E-4</v>
      </c>
      <c r="AD328" s="25">
        <f t="shared" si="118"/>
        <v>1.5625877665618136E-3</v>
      </c>
      <c r="AE328" s="7">
        <v>0</v>
      </c>
      <c r="AF328" s="25">
        <f t="shared" si="119"/>
        <v>0</v>
      </c>
      <c r="AH328" s="7">
        <v>0</v>
      </c>
      <c r="AI328" s="25">
        <f t="shared" si="120"/>
        <v>0</v>
      </c>
    </row>
    <row r="329" spans="1:35" ht="14.4" x14ac:dyDescent="0.3">
      <c r="A329" t="s">
        <v>398</v>
      </c>
      <c r="B329" t="s">
        <v>832</v>
      </c>
      <c r="C329" s="7" t="s">
        <v>941</v>
      </c>
      <c r="D329" s="20">
        <v>32.930953749062603</v>
      </c>
      <c r="E329" s="24">
        <v>0</v>
      </c>
      <c r="F329" s="24">
        <v>0</v>
      </c>
      <c r="G329" s="24">
        <v>0</v>
      </c>
      <c r="H329" s="16">
        <f t="shared" si="105"/>
        <v>32.930953749062603</v>
      </c>
      <c r="I329" s="18">
        <f t="shared" si="106"/>
        <v>0</v>
      </c>
      <c r="J329" s="18">
        <f t="shared" si="107"/>
        <v>0</v>
      </c>
      <c r="K329" s="18">
        <f t="shared" si="108"/>
        <v>0</v>
      </c>
      <c r="L329" s="18">
        <f t="shared" si="109"/>
        <v>100</v>
      </c>
      <c r="M329">
        <v>0.48569612488486702</v>
      </c>
      <c r="N329" s="21">
        <v>0.32707166602632098</v>
      </c>
      <c r="O329" s="16">
        <f t="shared" si="121"/>
        <v>0.812767790911188</v>
      </c>
      <c r="P329" s="21">
        <v>1.03261691001272</v>
      </c>
      <c r="Q329" s="16">
        <f t="shared" si="122"/>
        <v>1.8453847009239079</v>
      </c>
      <c r="R329" s="18">
        <f t="shared" si="110"/>
        <v>1.474892372039764</v>
      </c>
      <c r="S329" s="18">
        <f t="shared" si="111"/>
        <v>0.99320435271520557</v>
      </c>
      <c r="T329" s="18">
        <f t="shared" si="112"/>
        <v>2.4680967247549699</v>
      </c>
      <c r="U329" s="18">
        <f t="shared" si="113"/>
        <v>3.1357030163212749</v>
      </c>
      <c r="V329" s="18">
        <f t="shared" si="114"/>
        <v>5.6037997410762443</v>
      </c>
      <c r="X329" s="11">
        <f t="shared" si="115"/>
        <v>100</v>
      </c>
      <c r="Y329" s="11">
        <f t="shared" si="116"/>
        <v>5.6037997410762443</v>
      </c>
      <c r="AA329" s="7">
        <v>0</v>
      </c>
      <c r="AB329" s="25">
        <f t="shared" si="117"/>
        <v>0</v>
      </c>
      <c r="AC329" s="7">
        <v>0</v>
      </c>
      <c r="AD329" s="25">
        <f t="shared" si="118"/>
        <v>0</v>
      </c>
      <c r="AE329" s="7">
        <v>0</v>
      </c>
      <c r="AF329" s="25">
        <f t="shared" si="119"/>
        <v>0</v>
      </c>
      <c r="AH329" s="7">
        <v>0</v>
      </c>
      <c r="AI329" s="25">
        <f t="shared" si="120"/>
        <v>0</v>
      </c>
    </row>
    <row r="330" spans="1:35" ht="14.4" x14ac:dyDescent="0.3">
      <c r="A330" t="s">
        <v>399</v>
      </c>
      <c r="B330" t="s">
        <v>833</v>
      </c>
      <c r="C330" s="7" t="s">
        <v>941</v>
      </c>
      <c r="D330" s="20">
        <v>1.46255313550741</v>
      </c>
      <c r="E330" s="24">
        <v>0</v>
      </c>
      <c r="F330" s="24">
        <v>0</v>
      </c>
      <c r="G330" s="24">
        <v>0</v>
      </c>
      <c r="H330" s="16">
        <f t="shared" si="105"/>
        <v>1.46255313550741</v>
      </c>
      <c r="I330" s="18">
        <f t="shared" si="106"/>
        <v>0</v>
      </c>
      <c r="J330" s="18">
        <f t="shared" si="107"/>
        <v>0</v>
      </c>
      <c r="K330" s="18">
        <f t="shared" si="108"/>
        <v>0</v>
      </c>
      <c r="L330" s="18">
        <f t="shared" si="109"/>
        <v>100</v>
      </c>
      <c r="M330">
        <v>1.36061366450216E-2</v>
      </c>
      <c r="N330" s="21">
        <v>1.5868615166130001E-2</v>
      </c>
      <c r="O330" s="16">
        <f t="shared" si="121"/>
        <v>2.9474751811151601E-2</v>
      </c>
      <c r="P330" s="21">
        <v>4.7649835357500697E-3</v>
      </c>
      <c r="Q330" s="16">
        <f t="shared" si="122"/>
        <v>3.4239735346901667E-2</v>
      </c>
      <c r="R330" s="18">
        <f t="shared" si="110"/>
        <v>0.93030032992963108</v>
      </c>
      <c r="S330" s="18">
        <f t="shared" si="111"/>
        <v>1.0849940956589337</v>
      </c>
      <c r="T330" s="18">
        <f t="shared" si="112"/>
        <v>2.0152944255885648</v>
      </c>
      <c r="U330" s="18">
        <f t="shared" si="113"/>
        <v>0.32579900313139276</v>
      </c>
      <c r="V330" s="18">
        <f t="shared" si="114"/>
        <v>2.3410934287199576</v>
      </c>
      <c r="X330" s="11">
        <f t="shared" si="115"/>
        <v>100</v>
      </c>
      <c r="Y330" s="11">
        <f t="shared" si="116"/>
        <v>2.3410934287199576</v>
      </c>
      <c r="AA330" s="7">
        <v>0</v>
      </c>
      <c r="AB330" s="25">
        <f t="shared" si="117"/>
        <v>0</v>
      </c>
      <c r="AC330" s="7">
        <v>0</v>
      </c>
      <c r="AD330" s="25">
        <f t="shared" si="118"/>
        <v>0</v>
      </c>
      <c r="AE330" s="7">
        <v>0</v>
      </c>
      <c r="AF330" s="25">
        <f t="shared" si="119"/>
        <v>0</v>
      </c>
      <c r="AH330" s="7">
        <v>0</v>
      </c>
      <c r="AI330" s="25">
        <f t="shared" si="120"/>
        <v>0</v>
      </c>
    </row>
    <row r="331" spans="1:35" ht="14.4" x14ac:dyDescent="0.3">
      <c r="A331" t="s">
        <v>400</v>
      </c>
      <c r="B331" t="s">
        <v>834</v>
      </c>
      <c r="C331" s="7" t="s">
        <v>941</v>
      </c>
      <c r="D331" s="20">
        <v>1.55227919893751</v>
      </c>
      <c r="E331" s="24">
        <v>0</v>
      </c>
      <c r="F331" s="24">
        <v>0</v>
      </c>
      <c r="G331" s="24">
        <v>0</v>
      </c>
      <c r="H331" s="16">
        <f t="shared" si="105"/>
        <v>1.55227919893751</v>
      </c>
      <c r="I331" s="18">
        <f t="shared" si="106"/>
        <v>0</v>
      </c>
      <c r="J331" s="18">
        <f t="shared" si="107"/>
        <v>0</v>
      </c>
      <c r="K331" s="18">
        <f t="shared" si="108"/>
        <v>0</v>
      </c>
      <c r="L331" s="18">
        <f t="shared" si="109"/>
        <v>100</v>
      </c>
      <c r="M331">
        <v>7.6059543221350001E-2</v>
      </c>
      <c r="N331" s="21">
        <v>0.113170916659581</v>
      </c>
      <c r="O331" s="16">
        <f t="shared" si="121"/>
        <v>0.18923045988093101</v>
      </c>
      <c r="P331" s="21">
        <v>0.20018070541163499</v>
      </c>
      <c r="Q331" s="16">
        <f t="shared" si="122"/>
        <v>0.38941116529256603</v>
      </c>
      <c r="R331" s="18">
        <f t="shared" si="110"/>
        <v>4.8998622975435442</v>
      </c>
      <c r="S331" s="18">
        <f t="shared" si="111"/>
        <v>7.2906289498076902</v>
      </c>
      <c r="T331" s="18">
        <f t="shared" si="112"/>
        <v>12.190491247351234</v>
      </c>
      <c r="U331" s="18">
        <f t="shared" si="113"/>
        <v>12.895921400522075</v>
      </c>
      <c r="V331" s="18">
        <f t="shared" si="114"/>
        <v>25.086412647873313</v>
      </c>
      <c r="X331" s="11">
        <f t="shared" si="115"/>
        <v>100</v>
      </c>
      <c r="Y331" s="11">
        <f t="shared" si="116"/>
        <v>25.08641264787331</v>
      </c>
      <c r="AA331" s="7">
        <v>0</v>
      </c>
      <c r="AB331" s="25">
        <f t="shared" si="117"/>
        <v>0</v>
      </c>
      <c r="AC331" s="7">
        <v>0</v>
      </c>
      <c r="AD331" s="25">
        <f t="shared" si="118"/>
        <v>0</v>
      </c>
      <c r="AE331" s="7">
        <v>0</v>
      </c>
      <c r="AF331" s="25">
        <f t="shared" si="119"/>
        <v>0</v>
      </c>
      <c r="AH331" s="7">
        <v>0</v>
      </c>
      <c r="AI331" s="25">
        <f t="shared" si="120"/>
        <v>0</v>
      </c>
    </row>
    <row r="332" spans="1:35" ht="14.4" x14ac:dyDescent="0.3">
      <c r="A332" t="s">
        <v>401</v>
      </c>
      <c r="B332" t="s">
        <v>835</v>
      </c>
      <c r="C332" s="7" t="s">
        <v>941</v>
      </c>
      <c r="D332" s="20">
        <v>1.6819569674447701</v>
      </c>
      <c r="E332" s="24">
        <v>1.95715400957502E-3</v>
      </c>
      <c r="F332" s="24">
        <v>1.2055925484735001E-2</v>
      </c>
      <c r="G332" s="24">
        <v>1.65920994850424</v>
      </c>
      <c r="H332" s="16">
        <f t="shared" si="105"/>
        <v>8.7339394462200293E-3</v>
      </c>
      <c r="I332" s="18">
        <f t="shared" si="106"/>
        <v>0.11636171718164286</v>
      </c>
      <c r="J332" s="18">
        <f t="shared" si="107"/>
        <v>0.71677966309984542</v>
      </c>
      <c r="K332" s="18">
        <f t="shared" si="108"/>
        <v>98.647586152273121</v>
      </c>
      <c r="L332" s="18">
        <f t="shared" si="109"/>
        <v>0.51927246744538502</v>
      </c>
      <c r="M332">
        <v>1.04484929499345</v>
      </c>
      <c r="N332" s="21">
        <v>0.14848635117728101</v>
      </c>
      <c r="O332" s="16">
        <f t="shared" si="121"/>
        <v>1.193335646170731</v>
      </c>
      <c r="P332" s="21">
        <v>0.25286215132040402</v>
      </c>
      <c r="Q332" s="16">
        <f t="shared" si="122"/>
        <v>1.4461977974911351</v>
      </c>
      <c r="R332" s="18">
        <f t="shared" si="110"/>
        <v>62.121047994514726</v>
      </c>
      <c r="S332" s="18">
        <f t="shared" si="111"/>
        <v>8.8281896654503331</v>
      </c>
      <c r="T332" s="18">
        <f t="shared" si="112"/>
        <v>70.94923765996505</v>
      </c>
      <c r="U332" s="18">
        <f t="shared" si="113"/>
        <v>15.033806227786691</v>
      </c>
      <c r="V332" s="18">
        <f t="shared" si="114"/>
        <v>85.983043887751748</v>
      </c>
      <c r="X332" s="11">
        <f t="shared" si="115"/>
        <v>100</v>
      </c>
      <c r="Y332" s="11">
        <f t="shared" si="116"/>
        <v>85.983043887751762</v>
      </c>
      <c r="AA332" s="7">
        <v>1.2055925484735001E-2</v>
      </c>
      <c r="AB332" s="25">
        <f t="shared" si="117"/>
        <v>0.71677966309984542</v>
      </c>
      <c r="AC332" s="7">
        <v>1.63264818285377</v>
      </c>
      <c r="AD332" s="25">
        <f t="shared" si="118"/>
        <v>97.068368243338</v>
      </c>
      <c r="AE332" s="7">
        <v>8.7339386196341306E-3</v>
      </c>
      <c r="AF332" s="25">
        <f t="shared" si="119"/>
        <v>0.51927241830108972</v>
      </c>
      <c r="AH332" s="7">
        <v>0</v>
      </c>
      <c r="AI332" s="25">
        <f t="shared" si="120"/>
        <v>0</v>
      </c>
    </row>
    <row r="333" spans="1:35" ht="14.4" x14ac:dyDescent="0.3">
      <c r="A333" t="s">
        <v>402</v>
      </c>
      <c r="B333" t="s">
        <v>529</v>
      </c>
      <c r="C333" s="7" t="s">
        <v>944</v>
      </c>
      <c r="D333" s="20">
        <v>5.8049982794307704</v>
      </c>
      <c r="E333" s="24">
        <v>0</v>
      </c>
      <c r="F333" s="24">
        <v>3.0821374603546698</v>
      </c>
      <c r="G333" s="24">
        <v>0.37458306025709398</v>
      </c>
      <c r="H333" s="16">
        <f t="shared" si="105"/>
        <v>2.3482777588190067</v>
      </c>
      <c r="I333" s="18">
        <f t="shared" si="106"/>
        <v>0</v>
      </c>
      <c r="J333" s="18">
        <f t="shared" si="107"/>
        <v>53.094545631060882</v>
      </c>
      <c r="K333" s="18">
        <f t="shared" si="108"/>
        <v>6.4527678084656568</v>
      </c>
      <c r="L333" s="18">
        <f t="shared" si="109"/>
        <v>40.452686560473452</v>
      </c>
      <c r="M333">
        <v>0.78624940769412699</v>
      </c>
      <c r="N333" s="21">
        <v>0.88208875309351198</v>
      </c>
      <c r="O333" s="16">
        <f t="shared" si="121"/>
        <v>1.6683381607876391</v>
      </c>
      <c r="P333" s="21">
        <v>0.99113637106814401</v>
      </c>
      <c r="Q333" s="16">
        <f t="shared" si="122"/>
        <v>2.6594745318557829</v>
      </c>
      <c r="R333" s="18">
        <f t="shared" si="110"/>
        <v>13.54435212289547</v>
      </c>
      <c r="S333" s="18">
        <f t="shared" si="111"/>
        <v>15.195331861149292</v>
      </c>
      <c r="T333" s="18">
        <f t="shared" si="112"/>
        <v>28.73968398404476</v>
      </c>
      <c r="U333" s="18">
        <f t="shared" si="113"/>
        <v>17.073844355477284</v>
      </c>
      <c r="V333" s="18">
        <f t="shared" si="114"/>
        <v>45.813528339522044</v>
      </c>
      <c r="X333" s="11">
        <f t="shared" si="115"/>
        <v>100</v>
      </c>
      <c r="Y333" s="11">
        <f t="shared" si="116"/>
        <v>45.813528339522044</v>
      </c>
      <c r="AA333" s="7">
        <v>0</v>
      </c>
      <c r="AB333" s="25">
        <f t="shared" si="117"/>
        <v>0</v>
      </c>
      <c r="AC333" s="7">
        <v>1.2993944322571001</v>
      </c>
      <c r="AD333" s="25">
        <f t="shared" si="118"/>
        <v>22.384062315079905</v>
      </c>
      <c r="AE333" s="7">
        <v>0</v>
      </c>
      <c r="AF333" s="25">
        <f t="shared" si="119"/>
        <v>0</v>
      </c>
      <c r="AH333" s="7">
        <v>0</v>
      </c>
      <c r="AI333" s="25">
        <f t="shared" si="120"/>
        <v>0</v>
      </c>
    </row>
    <row r="334" spans="1:35" ht="14.4" x14ac:dyDescent="0.3">
      <c r="A334" t="s">
        <v>403</v>
      </c>
      <c r="B334" t="s">
        <v>836</v>
      </c>
      <c r="C334" s="7" t="s">
        <v>941</v>
      </c>
      <c r="D334" s="20">
        <v>1.3943438167491899</v>
      </c>
      <c r="E334" s="24">
        <v>0</v>
      </c>
      <c r="F334" s="24">
        <v>0</v>
      </c>
      <c r="G334" s="24">
        <v>0</v>
      </c>
      <c r="H334" s="16">
        <f t="shared" si="105"/>
        <v>1.3943438167491899</v>
      </c>
      <c r="I334" s="18">
        <f t="shared" si="106"/>
        <v>0</v>
      </c>
      <c r="J334" s="18">
        <f t="shared" si="107"/>
        <v>0</v>
      </c>
      <c r="K334" s="18">
        <f t="shared" si="108"/>
        <v>0</v>
      </c>
      <c r="L334" s="18">
        <f t="shared" si="109"/>
        <v>100</v>
      </c>
      <c r="M334">
        <v>0.15735479744567399</v>
      </c>
      <c r="N334" s="21">
        <v>1.54651546393579E-2</v>
      </c>
      <c r="O334" s="16">
        <f t="shared" si="121"/>
        <v>0.1728199520850319</v>
      </c>
      <c r="P334" s="21">
        <v>4.9465392803264598E-2</v>
      </c>
      <c r="Q334" s="16">
        <f t="shared" si="122"/>
        <v>0.22228534488829649</v>
      </c>
      <c r="R334" s="18">
        <f t="shared" si="110"/>
        <v>11.285222163679482</v>
      </c>
      <c r="S334" s="18">
        <f t="shared" si="111"/>
        <v>1.109134953200694</v>
      </c>
      <c r="T334" s="18">
        <f t="shared" si="112"/>
        <v>12.394357116880176</v>
      </c>
      <c r="U334" s="18">
        <f t="shared" si="113"/>
        <v>3.5475750104869772</v>
      </c>
      <c r="V334" s="18">
        <f t="shared" si="114"/>
        <v>15.941932127367153</v>
      </c>
      <c r="X334" s="11">
        <f t="shared" si="115"/>
        <v>100</v>
      </c>
      <c r="Y334" s="11">
        <f t="shared" si="116"/>
        <v>15.941932127367153</v>
      </c>
      <c r="AA334" s="7">
        <v>0</v>
      </c>
      <c r="AB334" s="25">
        <f t="shared" si="117"/>
        <v>0</v>
      </c>
      <c r="AC334" s="7">
        <v>0</v>
      </c>
      <c r="AD334" s="25">
        <f t="shared" si="118"/>
        <v>0</v>
      </c>
      <c r="AE334" s="7">
        <v>0</v>
      </c>
      <c r="AF334" s="25">
        <f t="shared" si="119"/>
        <v>0</v>
      </c>
      <c r="AH334" s="7">
        <v>0</v>
      </c>
      <c r="AI334" s="25">
        <f t="shared" si="120"/>
        <v>0</v>
      </c>
    </row>
    <row r="335" spans="1:35" ht="14.4" x14ac:dyDescent="0.3">
      <c r="A335" t="s">
        <v>404</v>
      </c>
      <c r="B335" t="s">
        <v>837</v>
      </c>
      <c r="C335" s="7" t="s">
        <v>943</v>
      </c>
      <c r="D335" s="20">
        <v>14.4269055929473</v>
      </c>
      <c r="E335" s="24">
        <v>0</v>
      </c>
      <c r="F335" s="24">
        <v>0</v>
      </c>
      <c r="G335" s="24">
        <v>0</v>
      </c>
      <c r="H335" s="16">
        <f t="shared" si="105"/>
        <v>14.4269055929473</v>
      </c>
      <c r="I335" s="18">
        <f t="shared" si="106"/>
        <v>0</v>
      </c>
      <c r="J335" s="18">
        <f t="shared" si="107"/>
        <v>0</v>
      </c>
      <c r="K335" s="18">
        <f t="shared" si="108"/>
        <v>0</v>
      </c>
      <c r="L335" s="18">
        <f t="shared" si="109"/>
        <v>100</v>
      </c>
      <c r="M335">
        <v>0.14922829363531401</v>
      </c>
      <c r="N335" s="21">
        <v>4.7906236432278003E-2</v>
      </c>
      <c r="O335" s="16">
        <f t="shared" si="121"/>
        <v>0.19713453006759202</v>
      </c>
      <c r="P335" s="21">
        <v>0.176993347081949</v>
      </c>
      <c r="Q335" s="16">
        <f t="shared" si="122"/>
        <v>0.37412787714954099</v>
      </c>
      <c r="R335" s="18">
        <f t="shared" si="110"/>
        <v>1.0343749231177153</v>
      </c>
      <c r="S335" s="18">
        <f t="shared" si="111"/>
        <v>0.33206175866082688</v>
      </c>
      <c r="T335" s="18">
        <f t="shared" si="112"/>
        <v>1.3664366817785423</v>
      </c>
      <c r="U335" s="18">
        <f t="shared" si="113"/>
        <v>1.2268282061017541</v>
      </c>
      <c r="V335" s="18">
        <f t="shared" si="114"/>
        <v>2.5932648878802964</v>
      </c>
      <c r="X335" s="11">
        <f t="shared" si="115"/>
        <v>100</v>
      </c>
      <c r="Y335" s="11">
        <f t="shared" si="116"/>
        <v>2.5932648878802964</v>
      </c>
      <c r="AA335" s="7">
        <v>0</v>
      </c>
      <c r="AB335" s="25">
        <f t="shared" si="117"/>
        <v>0</v>
      </c>
      <c r="AC335" s="7">
        <v>0</v>
      </c>
      <c r="AD335" s="25">
        <f t="shared" si="118"/>
        <v>0</v>
      </c>
      <c r="AE335" s="7">
        <v>0</v>
      </c>
      <c r="AF335" s="25">
        <f t="shared" si="119"/>
        <v>0</v>
      </c>
      <c r="AH335" s="7">
        <v>0</v>
      </c>
      <c r="AI335" s="25">
        <f t="shared" si="120"/>
        <v>0</v>
      </c>
    </row>
    <row r="336" spans="1:35" ht="14.4" x14ac:dyDescent="0.3">
      <c r="A336" t="s">
        <v>405</v>
      </c>
      <c r="B336" t="s">
        <v>838</v>
      </c>
      <c r="C336" s="7" t="s">
        <v>943</v>
      </c>
      <c r="D336" s="20">
        <v>5.97706081382369</v>
      </c>
      <c r="E336" s="24">
        <v>0</v>
      </c>
      <c r="F336" s="24">
        <v>1.77003360213336</v>
      </c>
      <c r="G336" s="24">
        <v>0.33009643840665398</v>
      </c>
      <c r="H336" s="16">
        <f t="shared" si="105"/>
        <v>3.8769307732836764</v>
      </c>
      <c r="I336" s="18">
        <f t="shared" si="106"/>
        <v>0</v>
      </c>
      <c r="J336" s="18">
        <f t="shared" si="107"/>
        <v>29.61377936860945</v>
      </c>
      <c r="K336" s="18">
        <f t="shared" si="108"/>
        <v>5.5227217639012478</v>
      </c>
      <c r="L336" s="18">
        <f t="shared" si="109"/>
        <v>64.863498867489312</v>
      </c>
      <c r="M336">
        <v>9.9478930323182002E-2</v>
      </c>
      <c r="N336" s="21">
        <v>9.5642982369083196E-2</v>
      </c>
      <c r="O336" s="16">
        <f t="shared" si="121"/>
        <v>0.1951219126922652</v>
      </c>
      <c r="P336" s="21">
        <v>0.327015352043732</v>
      </c>
      <c r="Q336" s="16">
        <f t="shared" si="122"/>
        <v>0.5221372647359972</v>
      </c>
      <c r="R336" s="18">
        <f t="shared" si="110"/>
        <v>1.6643452931432128</v>
      </c>
      <c r="S336" s="18">
        <f t="shared" si="111"/>
        <v>1.6001674627081093</v>
      </c>
      <c r="T336" s="18">
        <f t="shared" si="112"/>
        <v>3.2645127558513218</v>
      </c>
      <c r="U336" s="18">
        <f t="shared" si="113"/>
        <v>5.4711732443379857</v>
      </c>
      <c r="V336" s="18">
        <f t="shared" si="114"/>
        <v>8.7356860001893075</v>
      </c>
      <c r="X336" s="11">
        <f t="shared" si="115"/>
        <v>100</v>
      </c>
      <c r="Y336" s="11">
        <f t="shared" si="116"/>
        <v>8.7356860001893075</v>
      </c>
      <c r="AA336" s="7">
        <v>0</v>
      </c>
      <c r="AB336" s="25">
        <f t="shared" si="117"/>
        <v>0</v>
      </c>
      <c r="AC336" s="7">
        <v>0.184551562817761</v>
      </c>
      <c r="AD336" s="25">
        <f t="shared" si="118"/>
        <v>3.0876641306866395</v>
      </c>
      <c r="AE336" s="7">
        <v>0.340701338976857</v>
      </c>
      <c r="AF336" s="25">
        <f t="shared" si="119"/>
        <v>5.7001484440125854</v>
      </c>
      <c r="AH336" s="7">
        <v>0</v>
      </c>
      <c r="AI336" s="25">
        <f t="shared" si="120"/>
        <v>0</v>
      </c>
    </row>
    <row r="337" spans="1:35" ht="14.4" x14ac:dyDescent="0.3">
      <c r="A337" t="s">
        <v>406</v>
      </c>
      <c r="B337" t="s">
        <v>839</v>
      </c>
      <c r="C337" s="7" t="s">
        <v>941</v>
      </c>
      <c r="D337" s="20">
        <v>17.306954209219001</v>
      </c>
      <c r="E337" s="24">
        <v>0</v>
      </c>
      <c r="F337" s="24">
        <v>0</v>
      </c>
      <c r="G337" s="24">
        <v>0</v>
      </c>
      <c r="H337" s="16">
        <f t="shared" si="105"/>
        <v>17.306954209219001</v>
      </c>
      <c r="I337" s="18">
        <f t="shared" si="106"/>
        <v>0</v>
      </c>
      <c r="J337" s="18">
        <f t="shared" si="107"/>
        <v>0</v>
      </c>
      <c r="K337" s="18">
        <f t="shared" si="108"/>
        <v>0</v>
      </c>
      <c r="L337" s="18">
        <f t="shared" si="109"/>
        <v>100</v>
      </c>
      <c r="M337">
        <v>0.18680017346320901</v>
      </c>
      <c r="N337" s="21">
        <v>0.11465527529778601</v>
      </c>
      <c r="O337" s="16">
        <f t="shared" si="121"/>
        <v>0.301455448760995</v>
      </c>
      <c r="P337" s="21">
        <v>0.46510483764826699</v>
      </c>
      <c r="Q337" s="16">
        <f t="shared" si="122"/>
        <v>0.76656028640926199</v>
      </c>
      <c r="R337" s="18">
        <f t="shared" si="110"/>
        <v>1.0793359201453543</v>
      </c>
      <c r="S337" s="18">
        <f t="shared" si="111"/>
        <v>0.66248095367763726</v>
      </c>
      <c r="T337" s="18">
        <f t="shared" si="112"/>
        <v>1.7418168738229913</v>
      </c>
      <c r="U337" s="18">
        <f t="shared" si="113"/>
        <v>2.6873870007728846</v>
      </c>
      <c r="V337" s="18">
        <f t="shared" si="114"/>
        <v>4.4292038745958759</v>
      </c>
      <c r="X337" s="11">
        <f t="shared" si="115"/>
        <v>100</v>
      </c>
      <c r="Y337" s="11">
        <f t="shared" si="116"/>
        <v>4.4292038745958759</v>
      </c>
      <c r="AA337" s="7">
        <v>0</v>
      </c>
      <c r="AB337" s="25">
        <f t="shared" si="117"/>
        <v>0</v>
      </c>
      <c r="AC337" s="7">
        <v>0</v>
      </c>
      <c r="AD337" s="25">
        <f t="shared" si="118"/>
        <v>0</v>
      </c>
      <c r="AE337" s="7">
        <v>0</v>
      </c>
      <c r="AF337" s="25">
        <f t="shared" si="119"/>
        <v>0</v>
      </c>
      <c r="AH337" s="7">
        <v>0</v>
      </c>
      <c r="AI337" s="25">
        <f t="shared" si="120"/>
        <v>0</v>
      </c>
    </row>
    <row r="338" spans="1:35" ht="14.4" x14ac:dyDescent="0.3">
      <c r="A338" t="s">
        <v>407</v>
      </c>
      <c r="B338" t="s">
        <v>840</v>
      </c>
      <c r="C338" s="7" t="s">
        <v>941</v>
      </c>
      <c r="D338" s="20">
        <v>11.8843808722944</v>
      </c>
      <c r="E338" s="24">
        <v>0</v>
      </c>
      <c r="F338" s="24">
        <v>0</v>
      </c>
      <c r="G338" s="24">
        <v>0</v>
      </c>
      <c r="H338" s="16">
        <f t="shared" si="105"/>
        <v>11.8843808722944</v>
      </c>
      <c r="I338" s="18">
        <f t="shared" si="106"/>
        <v>0</v>
      </c>
      <c r="J338" s="18">
        <f t="shared" si="107"/>
        <v>0</v>
      </c>
      <c r="K338" s="18">
        <f t="shared" si="108"/>
        <v>0</v>
      </c>
      <c r="L338" s="18">
        <f t="shared" si="109"/>
        <v>100</v>
      </c>
      <c r="M338">
        <v>0.29870368005028403</v>
      </c>
      <c r="N338" s="21">
        <v>0.286761930393164</v>
      </c>
      <c r="O338" s="16">
        <f t="shared" si="121"/>
        <v>0.58546561044344803</v>
      </c>
      <c r="P338" s="21">
        <v>0.68522153152427001</v>
      </c>
      <c r="Q338" s="16">
        <f t="shared" si="122"/>
        <v>1.2706871419677181</v>
      </c>
      <c r="R338" s="18">
        <f t="shared" si="110"/>
        <v>2.5134138939171868</v>
      </c>
      <c r="S338" s="18">
        <f t="shared" si="111"/>
        <v>2.41293116969754</v>
      </c>
      <c r="T338" s="18">
        <f t="shared" si="112"/>
        <v>4.9263450636147263</v>
      </c>
      <c r="U338" s="18">
        <f t="shared" si="113"/>
        <v>5.7657318364955854</v>
      </c>
      <c r="V338" s="18">
        <f t="shared" si="114"/>
        <v>10.692076900110314</v>
      </c>
      <c r="X338" s="11">
        <f t="shared" si="115"/>
        <v>100</v>
      </c>
      <c r="Y338" s="11">
        <f t="shared" si="116"/>
        <v>10.692076900110312</v>
      </c>
      <c r="AA338" s="7">
        <v>0</v>
      </c>
      <c r="AB338" s="25">
        <f t="shared" si="117"/>
        <v>0</v>
      </c>
      <c r="AC338" s="7">
        <v>0</v>
      </c>
      <c r="AD338" s="25">
        <f t="shared" si="118"/>
        <v>0</v>
      </c>
      <c r="AE338" s="7">
        <v>0</v>
      </c>
      <c r="AF338" s="25">
        <f t="shared" si="119"/>
        <v>0</v>
      </c>
      <c r="AH338" s="7">
        <v>0</v>
      </c>
      <c r="AI338" s="25">
        <f t="shared" si="120"/>
        <v>0</v>
      </c>
    </row>
    <row r="339" spans="1:35" ht="14.4" x14ac:dyDescent="0.3">
      <c r="A339" t="s">
        <v>408</v>
      </c>
      <c r="B339" t="s">
        <v>841</v>
      </c>
      <c r="C339" s="7" t="s">
        <v>943</v>
      </c>
      <c r="D339" s="20">
        <v>2.0617927425745801</v>
      </c>
      <c r="E339" s="24">
        <v>1.05576830322941E-2</v>
      </c>
      <c r="F339" s="24">
        <v>0.55531084668282105</v>
      </c>
      <c r="G339" s="24">
        <v>0.58388466635483605</v>
      </c>
      <c r="H339" s="16">
        <f t="shared" si="105"/>
        <v>0.91203954650462871</v>
      </c>
      <c r="I339" s="18">
        <f t="shared" si="106"/>
        <v>0.51206325516068218</v>
      </c>
      <c r="J339" s="18">
        <f t="shared" si="107"/>
        <v>26.933398067421617</v>
      </c>
      <c r="K339" s="18">
        <f t="shared" si="108"/>
        <v>28.319270618138546</v>
      </c>
      <c r="L339" s="18">
        <f t="shared" si="109"/>
        <v>44.235268059279143</v>
      </c>
      <c r="M339">
        <v>5.0856558545710598E-2</v>
      </c>
      <c r="N339" s="21">
        <v>4.46453557234434E-2</v>
      </c>
      <c r="O339" s="16">
        <f t="shared" si="121"/>
        <v>9.5501914269153998E-2</v>
      </c>
      <c r="P339" s="21">
        <v>0.14292865756331499</v>
      </c>
      <c r="Q339" s="16">
        <f t="shared" si="122"/>
        <v>0.23843057183246899</v>
      </c>
      <c r="R339" s="18">
        <f t="shared" si="110"/>
        <v>2.4666183702929096</v>
      </c>
      <c r="S339" s="18">
        <f t="shared" si="111"/>
        <v>2.1653658392304904</v>
      </c>
      <c r="T339" s="18">
        <f t="shared" si="112"/>
        <v>4.6319842095234005</v>
      </c>
      <c r="U339" s="18">
        <f t="shared" si="113"/>
        <v>6.9322514631048033</v>
      </c>
      <c r="V339" s="18">
        <f t="shared" si="114"/>
        <v>11.564235672628204</v>
      </c>
      <c r="X339" s="11">
        <f t="shared" si="115"/>
        <v>100</v>
      </c>
      <c r="Y339" s="11">
        <f t="shared" si="116"/>
        <v>11.564235672628204</v>
      </c>
      <c r="AA339" s="7">
        <v>0</v>
      </c>
      <c r="AB339" s="25">
        <f t="shared" si="117"/>
        <v>0</v>
      </c>
      <c r="AC339" s="7">
        <v>0.460124626157565</v>
      </c>
      <c r="AD339" s="25">
        <f t="shared" si="118"/>
        <v>22.316725471785443</v>
      </c>
      <c r="AE339" s="7">
        <v>0.176873957409935</v>
      </c>
      <c r="AF339" s="25">
        <f t="shared" si="119"/>
        <v>8.5786487534664051</v>
      </c>
      <c r="AH339" s="7">
        <v>0</v>
      </c>
      <c r="AI339" s="25">
        <f t="shared" si="120"/>
        <v>0</v>
      </c>
    </row>
    <row r="340" spans="1:35" ht="14.4" x14ac:dyDescent="0.3">
      <c r="A340" t="s">
        <v>409</v>
      </c>
      <c r="B340" t="s">
        <v>842</v>
      </c>
      <c r="C340" s="7" t="s">
        <v>941</v>
      </c>
      <c r="D340" s="20">
        <v>10.1785135839581</v>
      </c>
      <c r="E340" s="24">
        <v>0</v>
      </c>
      <c r="F340" s="24">
        <v>0</v>
      </c>
      <c r="G340" s="24">
        <v>0</v>
      </c>
      <c r="H340" s="16">
        <f t="shared" si="105"/>
        <v>10.1785135839581</v>
      </c>
      <c r="I340" s="18">
        <f t="shared" si="106"/>
        <v>0</v>
      </c>
      <c r="J340" s="18">
        <f t="shared" si="107"/>
        <v>0</v>
      </c>
      <c r="K340" s="18">
        <f t="shared" si="108"/>
        <v>0</v>
      </c>
      <c r="L340" s="18">
        <f t="shared" si="109"/>
        <v>100</v>
      </c>
      <c r="M340">
        <v>5.5037789215407702E-2</v>
      </c>
      <c r="N340" s="21">
        <v>3.0242608430725501E-2</v>
      </c>
      <c r="O340" s="16">
        <f t="shared" si="121"/>
        <v>8.528039764613321E-2</v>
      </c>
      <c r="P340" s="21">
        <v>7.9951677122333906E-2</v>
      </c>
      <c r="Q340" s="16">
        <f t="shared" si="122"/>
        <v>0.16523207476846713</v>
      </c>
      <c r="R340" s="18">
        <f t="shared" si="110"/>
        <v>0.5407252125904739</v>
      </c>
      <c r="S340" s="18">
        <f t="shared" si="111"/>
        <v>0.29712205206848202</v>
      </c>
      <c r="T340" s="18">
        <f t="shared" si="112"/>
        <v>0.83784726465895598</v>
      </c>
      <c r="U340" s="18">
        <f t="shared" si="113"/>
        <v>0.78549462515177226</v>
      </c>
      <c r="V340" s="18">
        <f t="shared" si="114"/>
        <v>1.6233418898107286</v>
      </c>
      <c r="X340" s="11">
        <f t="shared" si="115"/>
        <v>100</v>
      </c>
      <c r="Y340" s="11">
        <f t="shared" si="116"/>
        <v>1.6233418898107281</v>
      </c>
      <c r="AA340" s="7">
        <v>0</v>
      </c>
      <c r="AB340" s="25">
        <f t="shared" si="117"/>
        <v>0</v>
      </c>
      <c r="AC340" s="7">
        <v>0</v>
      </c>
      <c r="AD340" s="25">
        <f t="shared" si="118"/>
        <v>0</v>
      </c>
      <c r="AE340" s="7">
        <v>0</v>
      </c>
      <c r="AF340" s="25">
        <f t="shared" si="119"/>
        <v>0</v>
      </c>
      <c r="AH340" s="7">
        <v>0</v>
      </c>
      <c r="AI340" s="25">
        <f t="shared" si="120"/>
        <v>0</v>
      </c>
    </row>
    <row r="341" spans="1:35" ht="14.4" x14ac:dyDescent="0.3">
      <c r="A341" t="s">
        <v>410</v>
      </c>
      <c r="B341" t="s">
        <v>843</v>
      </c>
      <c r="C341" s="7" t="s">
        <v>941</v>
      </c>
      <c r="D341" s="20">
        <v>12.488342166478899</v>
      </c>
      <c r="E341" s="24">
        <v>2.9023195096148199E-2</v>
      </c>
      <c r="F341" s="24">
        <v>1.3618611648582E-2</v>
      </c>
      <c r="G341" s="24">
        <v>2.6827813584642701E-2</v>
      </c>
      <c r="H341" s="16">
        <f t="shared" si="105"/>
        <v>12.418872546149528</v>
      </c>
      <c r="I341" s="18">
        <f t="shared" si="106"/>
        <v>0.23240230536005019</v>
      </c>
      <c r="J341" s="18">
        <f t="shared" si="107"/>
        <v>0.10905059668477822</v>
      </c>
      <c r="K341" s="18">
        <f t="shared" si="108"/>
        <v>0.21482285820654151</v>
      </c>
      <c r="L341" s="18">
        <f t="shared" si="109"/>
        <v>99.443724239748647</v>
      </c>
      <c r="M341">
        <v>0.50716982393347199</v>
      </c>
      <c r="N341" s="21">
        <v>0.44030316898539001</v>
      </c>
      <c r="O341" s="16">
        <f t="shared" si="121"/>
        <v>0.947472992918862</v>
      </c>
      <c r="P341" s="21">
        <v>1.5000551376387501</v>
      </c>
      <c r="Q341" s="16">
        <f t="shared" si="122"/>
        <v>2.447528130557612</v>
      </c>
      <c r="R341" s="18">
        <f t="shared" si="110"/>
        <v>4.0611461247019065</v>
      </c>
      <c r="S341" s="18">
        <f t="shared" si="111"/>
        <v>3.5257135263898198</v>
      </c>
      <c r="T341" s="18">
        <f t="shared" si="112"/>
        <v>7.5868596510917268</v>
      </c>
      <c r="U341" s="18">
        <f t="shared" si="113"/>
        <v>12.011643480310664</v>
      </c>
      <c r="V341" s="18">
        <f t="shared" si="114"/>
        <v>19.598503131402389</v>
      </c>
      <c r="X341" s="11">
        <f t="shared" si="115"/>
        <v>100.00000000000001</v>
      </c>
      <c r="Y341" s="11">
        <f t="shared" si="116"/>
        <v>19.598503131402389</v>
      </c>
      <c r="AA341" s="7">
        <v>0</v>
      </c>
      <c r="AB341" s="25">
        <f t="shared" si="117"/>
        <v>0</v>
      </c>
      <c r="AC341" s="7">
        <v>6.7761766145180398E-3</v>
      </c>
      <c r="AD341" s="25">
        <f t="shared" si="118"/>
        <v>5.4260017255986101E-2</v>
      </c>
      <c r="AE341" s="7">
        <v>0</v>
      </c>
      <c r="AF341" s="25">
        <f t="shared" si="119"/>
        <v>0</v>
      </c>
      <c r="AH341" s="7">
        <v>0</v>
      </c>
      <c r="AI341" s="25">
        <f t="shared" si="120"/>
        <v>0</v>
      </c>
    </row>
    <row r="342" spans="1:35" ht="14.4" x14ac:dyDescent="0.3">
      <c r="A342" t="s">
        <v>411</v>
      </c>
      <c r="B342" t="s">
        <v>844</v>
      </c>
      <c r="C342" s="7" t="s">
        <v>941</v>
      </c>
      <c r="D342" s="20">
        <v>11.7092320217635</v>
      </c>
      <c r="E342" s="24">
        <v>0</v>
      </c>
      <c r="F342" s="24">
        <v>10.780646667485399</v>
      </c>
      <c r="G342" s="24">
        <v>0.87675914570622104</v>
      </c>
      <c r="H342" s="16">
        <f t="shared" si="105"/>
        <v>5.182620857187914E-2</v>
      </c>
      <c r="I342" s="18">
        <f t="shared" si="106"/>
        <v>0</v>
      </c>
      <c r="J342" s="18">
        <f t="shared" si="107"/>
        <v>92.069630591039839</v>
      </c>
      <c r="K342" s="18">
        <f t="shared" si="108"/>
        <v>7.4877596077746382</v>
      </c>
      <c r="L342" s="18">
        <f t="shared" si="109"/>
        <v>0.44260980118552407</v>
      </c>
      <c r="M342">
        <v>0</v>
      </c>
      <c r="N342" s="21">
        <v>3.7214127062156301E-2</v>
      </c>
      <c r="O342" s="16">
        <f t="shared" si="121"/>
        <v>3.7214127062156301E-2</v>
      </c>
      <c r="P342" s="21">
        <v>0.22614092993129101</v>
      </c>
      <c r="Q342" s="16">
        <f t="shared" si="122"/>
        <v>0.2633550569934473</v>
      </c>
      <c r="R342" s="18">
        <f t="shared" si="110"/>
        <v>0</v>
      </c>
      <c r="S342" s="18">
        <f t="shared" si="111"/>
        <v>0.31781868352243625</v>
      </c>
      <c r="T342" s="18">
        <f t="shared" si="112"/>
        <v>0.31781868352243625</v>
      </c>
      <c r="U342" s="18">
        <f t="shared" si="113"/>
        <v>1.9313045425265427</v>
      </c>
      <c r="V342" s="18">
        <f t="shared" si="114"/>
        <v>2.2491232260489791</v>
      </c>
      <c r="X342" s="11">
        <f t="shared" si="115"/>
        <v>100</v>
      </c>
      <c r="Y342" s="11">
        <f t="shared" si="116"/>
        <v>2.2491232260489791</v>
      </c>
      <c r="AA342" s="7">
        <v>0</v>
      </c>
      <c r="AB342" s="25">
        <f t="shared" si="117"/>
        <v>0</v>
      </c>
      <c r="AC342" s="7">
        <v>0.607369261154041</v>
      </c>
      <c r="AD342" s="25">
        <f t="shared" si="118"/>
        <v>5.1870973264954277</v>
      </c>
      <c r="AE342" s="7">
        <v>1.8084429217460202E-2</v>
      </c>
      <c r="AF342" s="25">
        <f t="shared" si="119"/>
        <v>0.15444590374370726</v>
      </c>
      <c r="AH342" s="7">
        <v>11.7092320217635</v>
      </c>
      <c r="AI342" s="25">
        <f t="shared" si="120"/>
        <v>100</v>
      </c>
    </row>
    <row r="343" spans="1:35" ht="14.4" x14ac:dyDescent="0.3">
      <c r="A343" t="s">
        <v>412</v>
      </c>
      <c r="B343" t="s">
        <v>845</v>
      </c>
      <c r="C343" s="7" t="s">
        <v>944</v>
      </c>
      <c r="D343" s="20">
        <v>0.92134012342961502</v>
      </c>
      <c r="E343" s="24">
        <v>0</v>
      </c>
      <c r="F343" s="24">
        <v>0</v>
      </c>
      <c r="G343" s="24">
        <v>0</v>
      </c>
      <c r="H343" s="16">
        <f t="shared" si="105"/>
        <v>0.92134012342961502</v>
      </c>
      <c r="I343" s="18">
        <f t="shared" si="106"/>
        <v>0</v>
      </c>
      <c r="J343" s="18">
        <f t="shared" si="107"/>
        <v>0</v>
      </c>
      <c r="K343" s="18">
        <f t="shared" si="108"/>
        <v>0</v>
      </c>
      <c r="L343" s="18">
        <f t="shared" si="109"/>
        <v>100</v>
      </c>
      <c r="M343">
        <v>0.118303339716277</v>
      </c>
      <c r="N343" s="21">
        <v>1.8571513120033301E-2</v>
      </c>
      <c r="O343" s="16">
        <f t="shared" si="121"/>
        <v>0.13687485283631029</v>
      </c>
      <c r="P343" s="21">
        <v>6.7895227517212303E-2</v>
      </c>
      <c r="Q343" s="16">
        <f t="shared" si="122"/>
        <v>0.20477008035352259</v>
      </c>
      <c r="R343" s="18">
        <f t="shared" si="110"/>
        <v>12.840354686378172</v>
      </c>
      <c r="S343" s="18">
        <f t="shared" si="111"/>
        <v>2.0157065396112706</v>
      </c>
      <c r="T343" s="18">
        <f t="shared" si="112"/>
        <v>14.856061225989439</v>
      </c>
      <c r="U343" s="18">
        <f t="shared" si="113"/>
        <v>7.3691816725052357</v>
      </c>
      <c r="V343" s="18">
        <f t="shared" si="114"/>
        <v>22.225242898494677</v>
      </c>
      <c r="X343" s="11">
        <f t="shared" si="115"/>
        <v>100</v>
      </c>
      <c r="Y343" s="11">
        <f t="shared" si="116"/>
        <v>22.225242898494677</v>
      </c>
      <c r="AA343" s="7">
        <v>0</v>
      </c>
      <c r="AB343" s="25">
        <f t="shared" si="117"/>
        <v>0</v>
      </c>
      <c r="AC343" s="7">
        <v>0</v>
      </c>
      <c r="AD343" s="25">
        <f t="shared" si="118"/>
        <v>0</v>
      </c>
      <c r="AE343" s="7">
        <v>0</v>
      </c>
      <c r="AF343" s="25">
        <f t="shared" si="119"/>
        <v>0</v>
      </c>
      <c r="AH343" s="7">
        <v>0</v>
      </c>
      <c r="AI343" s="25">
        <f t="shared" si="120"/>
        <v>0</v>
      </c>
    </row>
    <row r="344" spans="1:35" ht="14.4" x14ac:dyDescent="0.3">
      <c r="A344" t="s">
        <v>413</v>
      </c>
      <c r="B344" t="s">
        <v>846</v>
      </c>
      <c r="C344" s="7" t="s">
        <v>941</v>
      </c>
      <c r="D344" s="20">
        <v>1.3934705439511299</v>
      </c>
      <c r="E344" s="24">
        <v>0</v>
      </c>
      <c r="F344" s="24">
        <v>1.3896990332503301</v>
      </c>
      <c r="G344" s="24">
        <v>9.9534227019757891E-4</v>
      </c>
      <c r="H344" s="16">
        <f t="shared" si="105"/>
        <v>2.7761684306022616E-3</v>
      </c>
      <c r="I344" s="18">
        <f t="shared" si="106"/>
        <v>0</v>
      </c>
      <c r="J344" s="18">
        <f t="shared" si="107"/>
        <v>99.72934406707256</v>
      </c>
      <c r="K344" s="18">
        <f t="shared" si="108"/>
        <v>7.1429014019580614E-2</v>
      </c>
      <c r="L344" s="18">
        <f t="shared" si="109"/>
        <v>0.19922691890784769</v>
      </c>
      <c r="M344">
        <v>0</v>
      </c>
      <c r="N344" s="21">
        <v>2.5665225312224298E-2</v>
      </c>
      <c r="O344" s="16">
        <f t="shared" si="121"/>
        <v>2.5665225312224298E-2</v>
      </c>
      <c r="P344" s="21">
        <v>0.118738080238684</v>
      </c>
      <c r="Q344" s="16">
        <f t="shared" si="122"/>
        <v>0.1444033055509083</v>
      </c>
      <c r="R344" s="18">
        <f t="shared" si="110"/>
        <v>0</v>
      </c>
      <c r="S344" s="18">
        <f t="shared" si="111"/>
        <v>1.8418204405994534</v>
      </c>
      <c r="T344" s="18">
        <f t="shared" si="112"/>
        <v>1.8418204405994534</v>
      </c>
      <c r="U344" s="18">
        <f t="shared" si="113"/>
        <v>8.5210326658220517</v>
      </c>
      <c r="V344" s="18">
        <f t="shared" si="114"/>
        <v>10.362853106421504</v>
      </c>
      <c r="X344" s="11">
        <f t="shared" si="115"/>
        <v>100</v>
      </c>
      <c r="Y344" s="11">
        <f t="shared" si="116"/>
        <v>10.362853106421506</v>
      </c>
      <c r="AA344" s="7">
        <v>0</v>
      </c>
      <c r="AB344" s="25">
        <f t="shared" si="117"/>
        <v>0</v>
      </c>
      <c r="AC344" s="7">
        <v>8.27693908941E-5</v>
      </c>
      <c r="AD344" s="25">
        <f t="shared" si="118"/>
        <v>5.9398019752474069E-3</v>
      </c>
      <c r="AE344" s="7">
        <v>0</v>
      </c>
      <c r="AF344" s="25">
        <f t="shared" si="119"/>
        <v>0</v>
      </c>
      <c r="AH344" s="7">
        <v>1.3934705439511299</v>
      </c>
      <c r="AI344" s="25">
        <f t="shared" si="120"/>
        <v>100</v>
      </c>
    </row>
    <row r="345" spans="1:35" ht="14.4" x14ac:dyDescent="0.3">
      <c r="A345" t="s">
        <v>414</v>
      </c>
      <c r="B345" t="s">
        <v>847</v>
      </c>
      <c r="C345" s="7" t="s">
        <v>941</v>
      </c>
      <c r="D345" s="20">
        <v>0.31838869362696998</v>
      </c>
      <c r="E345" s="24">
        <v>0</v>
      </c>
      <c r="F345" s="24">
        <v>0.30975186341830901</v>
      </c>
      <c r="G345" s="24">
        <v>8.6368321005487799E-3</v>
      </c>
      <c r="H345" s="16">
        <f t="shared" si="105"/>
        <v>-1.8918878182810905E-9</v>
      </c>
      <c r="I345" s="18">
        <f t="shared" si="106"/>
        <v>0</v>
      </c>
      <c r="J345" s="18">
        <f t="shared" si="107"/>
        <v>97.287331371515336</v>
      </c>
      <c r="K345" s="18">
        <f t="shared" si="108"/>
        <v>2.7126692226916358</v>
      </c>
      <c r="L345" s="18">
        <f t="shared" si="109"/>
        <v>-5.9420697284485263E-7</v>
      </c>
      <c r="M345">
        <v>2.5691428583413601E-2</v>
      </c>
      <c r="N345" s="21">
        <v>0.24781190055083299</v>
      </c>
      <c r="O345" s="16">
        <f t="shared" si="121"/>
        <v>0.27350332913424658</v>
      </c>
      <c r="P345" s="21">
        <v>4.4885358832583697E-2</v>
      </c>
      <c r="Q345" s="16">
        <f t="shared" si="122"/>
        <v>0.31838868796683029</v>
      </c>
      <c r="R345" s="18">
        <f t="shared" si="110"/>
        <v>8.0692025494831636</v>
      </c>
      <c r="S345" s="18">
        <f t="shared" si="111"/>
        <v>77.833134627944403</v>
      </c>
      <c r="T345" s="18">
        <f t="shared" si="112"/>
        <v>85.902337177427569</v>
      </c>
      <c r="U345" s="18">
        <f t="shared" si="113"/>
        <v>14.097661044827239</v>
      </c>
      <c r="V345" s="18">
        <f t="shared" si="114"/>
        <v>99.999998222254803</v>
      </c>
      <c r="X345" s="11">
        <f t="shared" si="115"/>
        <v>100</v>
      </c>
      <c r="Y345" s="11">
        <f t="shared" si="116"/>
        <v>99.999998222254803</v>
      </c>
      <c r="AA345" s="7">
        <v>0</v>
      </c>
      <c r="AB345" s="25">
        <f t="shared" si="117"/>
        <v>0</v>
      </c>
      <c r="AC345" s="7">
        <v>8.6368316234089401E-3</v>
      </c>
      <c r="AD345" s="25">
        <f t="shared" si="118"/>
        <v>2.7126690728308365</v>
      </c>
      <c r="AE345" s="7">
        <v>0</v>
      </c>
      <c r="AF345" s="25">
        <f t="shared" si="119"/>
        <v>0</v>
      </c>
      <c r="AH345" s="7">
        <v>0</v>
      </c>
      <c r="AI345" s="25">
        <f t="shared" si="120"/>
        <v>0</v>
      </c>
    </row>
    <row r="346" spans="1:35" ht="14.4" x14ac:dyDescent="0.3">
      <c r="A346" t="s">
        <v>415</v>
      </c>
      <c r="B346" t="s">
        <v>848</v>
      </c>
      <c r="C346" s="7" t="s">
        <v>941</v>
      </c>
      <c r="D346" s="20">
        <v>4.79914504507905</v>
      </c>
      <c r="E346" s="24">
        <v>0</v>
      </c>
      <c r="F346" s="24">
        <v>0</v>
      </c>
      <c r="G346" s="24">
        <v>0</v>
      </c>
      <c r="H346" s="16">
        <f t="shared" si="105"/>
        <v>4.79914504507905</v>
      </c>
      <c r="I346" s="18">
        <f t="shared" si="106"/>
        <v>0</v>
      </c>
      <c r="J346" s="18">
        <f t="shared" si="107"/>
        <v>0</v>
      </c>
      <c r="K346" s="18">
        <f t="shared" si="108"/>
        <v>0</v>
      </c>
      <c r="L346" s="18">
        <f t="shared" si="109"/>
        <v>100</v>
      </c>
      <c r="M346">
        <v>0.27590807063677703</v>
      </c>
      <c r="N346" s="21">
        <v>0.203269250886839</v>
      </c>
      <c r="O346" s="16">
        <f t="shared" si="121"/>
        <v>0.47917732152361603</v>
      </c>
      <c r="P346" s="21">
        <v>0.27693126496411502</v>
      </c>
      <c r="Q346" s="16">
        <f t="shared" si="122"/>
        <v>0.75610858648773105</v>
      </c>
      <c r="R346" s="18">
        <f t="shared" si="110"/>
        <v>5.749108810947229</v>
      </c>
      <c r="S346" s="18">
        <f t="shared" si="111"/>
        <v>4.235530474230349</v>
      </c>
      <c r="T346" s="18">
        <f t="shared" si="112"/>
        <v>9.9846392851775789</v>
      </c>
      <c r="U346" s="18">
        <f t="shared" si="113"/>
        <v>5.7704291569198336</v>
      </c>
      <c r="V346" s="18">
        <f t="shared" si="114"/>
        <v>15.755068442097411</v>
      </c>
      <c r="X346" s="11">
        <f t="shared" si="115"/>
        <v>100</v>
      </c>
      <c r="Y346" s="11">
        <f t="shared" si="116"/>
        <v>15.755068442097413</v>
      </c>
      <c r="AA346" s="7">
        <v>0</v>
      </c>
      <c r="AB346" s="25">
        <f t="shared" si="117"/>
        <v>0</v>
      </c>
      <c r="AC346" s="7">
        <v>0</v>
      </c>
      <c r="AD346" s="25">
        <f t="shared" si="118"/>
        <v>0</v>
      </c>
      <c r="AE346" s="7">
        <v>0</v>
      </c>
      <c r="AF346" s="25">
        <f t="shared" si="119"/>
        <v>0</v>
      </c>
      <c r="AH346" s="7">
        <v>1.4046468592821599</v>
      </c>
      <c r="AI346" s="25">
        <f t="shared" si="120"/>
        <v>29.268689445476493</v>
      </c>
    </row>
    <row r="347" spans="1:35" ht="14.4" x14ac:dyDescent="0.3">
      <c r="A347" t="s">
        <v>416</v>
      </c>
      <c r="B347" t="s">
        <v>849</v>
      </c>
      <c r="C347" s="7" t="s">
        <v>944</v>
      </c>
      <c r="D347" s="20">
        <v>145.70589892459299</v>
      </c>
      <c r="E347" s="24">
        <v>6.2664350811351897</v>
      </c>
      <c r="F347" s="24">
        <v>1.1775863859415301</v>
      </c>
      <c r="G347" s="24">
        <v>5.2580659317578098</v>
      </c>
      <c r="H347" s="16">
        <f t="shared" si="105"/>
        <v>133.00381152575844</v>
      </c>
      <c r="I347" s="18">
        <f t="shared" si="106"/>
        <v>4.3007421987618022</v>
      </c>
      <c r="J347" s="18">
        <f t="shared" si="107"/>
        <v>0.8081940365029181</v>
      </c>
      <c r="K347" s="18">
        <f t="shared" si="108"/>
        <v>3.6086843227116092</v>
      </c>
      <c r="L347" s="18">
        <f t="shared" si="109"/>
        <v>91.282379442023654</v>
      </c>
      <c r="M347">
        <v>17.635502545432601</v>
      </c>
      <c r="N347" s="21">
        <v>4.9361703637399597</v>
      </c>
      <c r="O347" s="16">
        <f t="shared" si="121"/>
        <v>22.571672909172563</v>
      </c>
      <c r="P347" s="21">
        <v>8.8126137530448503</v>
      </c>
      <c r="Q347" s="16">
        <f t="shared" si="122"/>
        <v>31.384286662217413</v>
      </c>
      <c r="R347" s="18">
        <f t="shared" si="110"/>
        <v>12.103492497966387</v>
      </c>
      <c r="S347" s="18">
        <f t="shared" si="111"/>
        <v>3.3877628841194483</v>
      </c>
      <c r="T347" s="18">
        <f t="shared" si="112"/>
        <v>15.491255382085839</v>
      </c>
      <c r="U347" s="18">
        <f t="shared" si="113"/>
        <v>6.0482202972479744</v>
      </c>
      <c r="V347" s="18">
        <f t="shared" si="114"/>
        <v>21.539475679333812</v>
      </c>
      <c r="X347" s="11">
        <f t="shared" si="115"/>
        <v>99.999999999999986</v>
      </c>
      <c r="Y347" s="11">
        <f t="shared" si="116"/>
        <v>21.539475679333812</v>
      </c>
      <c r="AA347" s="7">
        <v>0.32100700650971498</v>
      </c>
      <c r="AB347" s="25">
        <f t="shared" si="117"/>
        <v>0.22031160637898772</v>
      </c>
      <c r="AC347" s="7">
        <v>3.9009285153329101</v>
      </c>
      <c r="AD347" s="25">
        <f t="shared" si="118"/>
        <v>2.6772618981965537</v>
      </c>
      <c r="AE347" s="7">
        <v>0.59723055005453995</v>
      </c>
      <c r="AF347" s="25">
        <f t="shared" si="119"/>
        <v>0.40988769463865293</v>
      </c>
      <c r="AH347" s="7">
        <v>0</v>
      </c>
      <c r="AI347" s="25">
        <f t="shared" si="120"/>
        <v>0</v>
      </c>
    </row>
    <row r="348" spans="1:35" ht="14.4" x14ac:dyDescent="0.3">
      <c r="A348" t="s">
        <v>417</v>
      </c>
      <c r="B348" t="s">
        <v>850</v>
      </c>
      <c r="C348" s="7" t="s">
        <v>944</v>
      </c>
      <c r="D348" s="20">
        <v>259.98409775498698</v>
      </c>
      <c r="E348" s="24">
        <v>5.2419927929818998E-3</v>
      </c>
      <c r="F348" s="24">
        <v>0</v>
      </c>
      <c r="G348" s="24">
        <v>1.9999503097787902E-3</v>
      </c>
      <c r="H348" s="16">
        <f t="shared" si="105"/>
        <v>259.97685581188421</v>
      </c>
      <c r="I348" s="18">
        <f t="shared" si="106"/>
        <v>2.0162743945677918E-3</v>
      </c>
      <c r="J348" s="18">
        <f t="shared" si="107"/>
        <v>0</v>
      </c>
      <c r="K348" s="18">
        <f t="shared" si="108"/>
        <v>7.6925870737816211E-4</v>
      </c>
      <c r="L348" s="18">
        <f t="shared" si="109"/>
        <v>99.997214466898058</v>
      </c>
      <c r="M348">
        <v>10.7097885117642</v>
      </c>
      <c r="N348" s="21">
        <v>6.18857633992471</v>
      </c>
      <c r="O348" s="16">
        <f t="shared" si="121"/>
        <v>16.89836485168891</v>
      </c>
      <c r="P348" s="21">
        <v>13.7927201990307</v>
      </c>
      <c r="Q348" s="16">
        <f t="shared" si="122"/>
        <v>30.691085050719611</v>
      </c>
      <c r="R348" s="18">
        <f t="shared" si="110"/>
        <v>4.1194013804095322</v>
      </c>
      <c r="S348" s="18">
        <f t="shared" si="111"/>
        <v>2.3803672583685946</v>
      </c>
      <c r="T348" s="18">
        <f t="shared" si="112"/>
        <v>6.4997686387781268</v>
      </c>
      <c r="U348" s="18">
        <f t="shared" si="113"/>
        <v>5.3052168644672921</v>
      </c>
      <c r="V348" s="18">
        <f t="shared" si="114"/>
        <v>11.804985503245419</v>
      </c>
      <c r="X348" s="11">
        <f t="shared" si="115"/>
        <v>100</v>
      </c>
      <c r="Y348" s="11">
        <f t="shared" si="116"/>
        <v>11.804985503245419</v>
      </c>
      <c r="AA348" s="7">
        <v>0</v>
      </c>
      <c r="AB348" s="25">
        <f t="shared" si="117"/>
        <v>0</v>
      </c>
      <c r="AC348" s="7">
        <v>8.0030619375756899E-4</v>
      </c>
      <c r="AD348" s="25">
        <f t="shared" si="118"/>
        <v>3.0782890210146233E-4</v>
      </c>
      <c r="AE348" s="7">
        <v>8.0312008033943101E-4</v>
      </c>
      <c r="AF348" s="25">
        <f t="shared" si="119"/>
        <v>3.0891123236941352E-4</v>
      </c>
      <c r="AH348" s="7">
        <v>0</v>
      </c>
      <c r="AI348" s="25">
        <f t="shared" si="120"/>
        <v>0</v>
      </c>
    </row>
    <row r="349" spans="1:35" ht="14.4" x14ac:dyDescent="0.3">
      <c r="A349" t="s">
        <v>418</v>
      </c>
      <c r="B349" t="s">
        <v>851</v>
      </c>
      <c r="C349" s="7" t="s">
        <v>941</v>
      </c>
      <c r="D349" s="20">
        <v>0.26874694225159401</v>
      </c>
      <c r="E349" s="24">
        <v>0</v>
      </c>
      <c r="F349" s="24">
        <v>0</v>
      </c>
      <c r="G349" s="24">
        <v>0</v>
      </c>
      <c r="H349" s="16">
        <f t="shared" si="105"/>
        <v>0.26874694225159401</v>
      </c>
      <c r="I349" s="18">
        <f t="shared" si="106"/>
        <v>0</v>
      </c>
      <c r="J349" s="18">
        <f t="shared" si="107"/>
        <v>0</v>
      </c>
      <c r="K349" s="18">
        <f t="shared" si="108"/>
        <v>0</v>
      </c>
      <c r="L349" s="18">
        <f t="shared" si="109"/>
        <v>100</v>
      </c>
      <c r="M349">
        <v>4.3452211973097196E-3</v>
      </c>
      <c r="N349" s="21">
        <v>1.48973800037318E-2</v>
      </c>
      <c r="O349" s="16">
        <f t="shared" si="121"/>
        <v>1.9242601201041518E-2</v>
      </c>
      <c r="P349" s="21">
        <v>9.9179631366973595E-2</v>
      </c>
      <c r="Q349" s="16">
        <f t="shared" si="122"/>
        <v>0.11842223256801511</v>
      </c>
      <c r="R349" s="18">
        <f t="shared" si="110"/>
        <v>1.6168448879473516</v>
      </c>
      <c r="S349" s="18">
        <f t="shared" si="111"/>
        <v>5.5432742337158407</v>
      </c>
      <c r="T349" s="18">
        <f t="shared" si="112"/>
        <v>7.1601191216631914</v>
      </c>
      <c r="U349" s="18">
        <f t="shared" si="113"/>
        <v>36.904468767545701</v>
      </c>
      <c r="V349" s="18">
        <f t="shared" si="114"/>
        <v>44.064587889208887</v>
      </c>
      <c r="X349" s="11">
        <f t="shared" si="115"/>
        <v>100</v>
      </c>
      <c r="Y349" s="11">
        <f t="shared" si="116"/>
        <v>44.064587889208894</v>
      </c>
      <c r="AA349" s="7">
        <v>0</v>
      </c>
      <c r="AB349" s="25">
        <f t="shared" si="117"/>
        <v>0</v>
      </c>
      <c r="AC349" s="7">
        <v>0</v>
      </c>
      <c r="AD349" s="25">
        <f t="shared" si="118"/>
        <v>0</v>
      </c>
      <c r="AE349" s="7">
        <v>0</v>
      </c>
      <c r="AF349" s="25">
        <f t="shared" si="119"/>
        <v>0</v>
      </c>
      <c r="AH349" s="7">
        <v>0</v>
      </c>
      <c r="AI349" s="25">
        <f t="shared" si="120"/>
        <v>0</v>
      </c>
    </row>
    <row r="350" spans="1:35" ht="14.4" x14ac:dyDescent="0.3">
      <c r="A350" t="s">
        <v>419</v>
      </c>
      <c r="B350" t="s">
        <v>852</v>
      </c>
      <c r="C350" s="7" t="s">
        <v>941</v>
      </c>
      <c r="D350" s="20">
        <v>0.54597238519820301</v>
      </c>
      <c r="E350" s="24">
        <v>0</v>
      </c>
      <c r="F350" s="24">
        <v>0</v>
      </c>
      <c r="G350" s="24">
        <v>0</v>
      </c>
      <c r="H350" s="16">
        <f t="shared" si="105"/>
        <v>0.54597238519820301</v>
      </c>
      <c r="I350" s="18">
        <f t="shared" si="106"/>
        <v>0</v>
      </c>
      <c r="J350" s="18">
        <f t="shared" si="107"/>
        <v>0</v>
      </c>
      <c r="K350" s="18">
        <f t="shared" si="108"/>
        <v>0</v>
      </c>
      <c r="L350" s="18">
        <f t="shared" si="109"/>
        <v>100</v>
      </c>
      <c r="M350">
        <v>1.53124681525023E-3</v>
      </c>
      <c r="N350" s="21">
        <v>2.5040006366907599E-6</v>
      </c>
      <c r="O350" s="16">
        <f t="shared" si="121"/>
        <v>1.5337508158869207E-3</v>
      </c>
      <c r="P350" s="21">
        <v>3.26498929129229E-4</v>
      </c>
      <c r="Q350" s="16">
        <f t="shared" si="122"/>
        <v>1.8602497450161497E-3</v>
      </c>
      <c r="R350" s="18">
        <f t="shared" si="110"/>
        <v>0.28046231948056222</v>
      </c>
      <c r="S350" s="18">
        <f t="shared" si="111"/>
        <v>4.5863137121518308E-4</v>
      </c>
      <c r="T350" s="18">
        <f t="shared" si="112"/>
        <v>0.28092095085177737</v>
      </c>
      <c r="U350" s="18">
        <f t="shared" si="113"/>
        <v>5.9801363215595767E-2</v>
      </c>
      <c r="V350" s="18">
        <f t="shared" si="114"/>
        <v>0.34072231406737319</v>
      </c>
      <c r="X350" s="11">
        <f t="shared" si="115"/>
        <v>100</v>
      </c>
      <c r="Y350" s="11">
        <f t="shared" si="116"/>
        <v>0.34072231406737313</v>
      </c>
      <c r="AA350" s="7">
        <v>0</v>
      </c>
      <c r="AB350" s="25">
        <f t="shared" si="117"/>
        <v>0</v>
      </c>
      <c r="AC350" s="7">
        <v>0</v>
      </c>
      <c r="AD350" s="25">
        <f t="shared" si="118"/>
        <v>0</v>
      </c>
      <c r="AE350" s="7">
        <v>0</v>
      </c>
      <c r="AF350" s="25">
        <f t="shared" si="119"/>
        <v>0</v>
      </c>
      <c r="AH350" s="7">
        <v>0</v>
      </c>
      <c r="AI350" s="25">
        <f t="shared" si="120"/>
        <v>0</v>
      </c>
    </row>
    <row r="351" spans="1:35" ht="14.4" x14ac:dyDescent="0.3">
      <c r="A351" t="s">
        <v>420</v>
      </c>
      <c r="B351" t="s">
        <v>853</v>
      </c>
      <c r="C351" s="7" t="s">
        <v>941</v>
      </c>
      <c r="D351" s="20">
        <v>0.49856433960581298</v>
      </c>
      <c r="E351" s="24">
        <v>0</v>
      </c>
      <c r="F351" s="24">
        <v>0</v>
      </c>
      <c r="G351" s="24">
        <v>0</v>
      </c>
      <c r="H351" s="16">
        <f t="shared" si="105"/>
        <v>0.49856433960581298</v>
      </c>
      <c r="I351" s="18">
        <f t="shared" si="106"/>
        <v>0</v>
      </c>
      <c r="J351" s="18">
        <f t="shared" si="107"/>
        <v>0</v>
      </c>
      <c r="K351" s="18">
        <f t="shared" si="108"/>
        <v>0</v>
      </c>
      <c r="L351" s="18">
        <f t="shared" si="109"/>
        <v>100</v>
      </c>
      <c r="M351">
        <v>7.9151696350824197E-2</v>
      </c>
      <c r="N351" s="21">
        <v>5.6684508007118703E-2</v>
      </c>
      <c r="O351" s="16">
        <f t="shared" si="121"/>
        <v>0.13583620435794291</v>
      </c>
      <c r="P351" s="21">
        <v>9.6734032091657707E-2</v>
      </c>
      <c r="Q351" s="16">
        <f t="shared" si="122"/>
        <v>0.23257023644960062</v>
      </c>
      <c r="R351" s="18">
        <f t="shared" si="110"/>
        <v>15.875924141186076</v>
      </c>
      <c r="S351" s="18">
        <f t="shared" si="111"/>
        <v>11.369547218707215</v>
      </c>
      <c r="T351" s="18">
        <f t="shared" si="112"/>
        <v>27.24547135989329</v>
      </c>
      <c r="U351" s="18">
        <f t="shared" si="113"/>
        <v>19.402517269514284</v>
      </c>
      <c r="V351" s="18">
        <f t="shared" si="114"/>
        <v>46.647988629407578</v>
      </c>
      <c r="X351" s="11">
        <f t="shared" si="115"/>
        <v>100</v>
      </c>
      <c r="Y351" s="11">
        <f t="shared" si="116"/>
        <v>46.647988629407578</v>
      </c>
      <c r="AA351" s="7">
        <v>0</v>
      </c>
      <c r="AB351" s="25">
        <f t="shared" si="117"/>
        <v>0</v>
      </c>
      <c r="AC351" s="7">
        <v>0</v>
      </c>
      <c r="AD351" s="25">
        <f t="shared" si="118"/>
        <v>0</v>
      </c>
      <c r="AE351" s="7">
        <v>0</v>
      </c>
      <c r="AF351" s="25">
        <f t="shared" si="119"/>
        <v>0</v>
      </c>
      <c r="AH351" s="7">
        <v>0</v>
      </c>
      <c r="AI351" s="25">
        <f t="shared" si="120"/>
        <v>0</v>
      </c>
    </row>
    <row r="352" spans="1:35" ht="14.4" x14ac:dyDescent="0.3">
      <c r="A352" t="s">
        <v>421</v>
      </c>
      <c r="B352" t="s">
        <v>854</v>
      </c>
      <c r="C352" s="7" t="s">
        <v>941</v>
      </c>
      <c r="D352" s="20">
        <v>5.9978065066661603</v>
      </c>
      <c r="E352" s="24">
        <v>2.1341443981712098</v>
      </c>
      <c r="F352" s="24">
        <v>0.34857452783125698</v>
      </c>
      <c r="G352" s="24">
        <v>0.32377149549884698</v>
      </c>
      <c r="H352" s="16">
        <f t="shared" si="105"/>
        <v>3.1913160851648463</v>
      </c>
      <c r="I352" s="18">
        <f t="shared" si="106"/>
        <v>35.582081479274983</v>
      </c>
      <c r="J352" s="18">
        <f t="shared" si="107"/>
        <v>5.8117001180988375</v>
      </c>
      <c r="K352" s="18">
        <f t="shared" si="108"/>
        <v>5.3981650648282278</v>
      </c>
      <c r="L352" s="18">
        <f t="shared" si="109"/>
        <v>53.208053337797942</v>
      </c>
      <c r="M352">
        <v>0.346773813835351</v>
      </c>
      <c r="N352" s="21">
        <v>0.17377715393081999</v>
      </c>
      <c r="O352" s="16">
        <f t="shared" si="121"/>
        <v>0.52055096776617105</v>
      </c>
      <c r="P352" s="21">
        <v>0.73766336704671398</v>
      </c>
      <c r="Q352" s="16">
        <f t="shared" si="122"/>
        <v>1.2582143348128851</v>
      </c>
      <c r="R352" s="18">
        <f t="shared" si="110"/>
        <v>5.7816772423374294</v>
      </c>
      <c r="S352" s="18">
        <f t="shared" si="111"/>
        <v>2.8973451167135575</v>
      </c>
      <c r="T352" s="18">
        <f t="shared" si="112"/>
        <v>8.6790223590509878</v>
      </c>
      <c r="U352" s="18">
        <f t="shared" si="113"/>
        <v>12.298885704746402</v>
      </c>
      <c r="V352" s="18">
        <f t="shared" si="114"/>
        <v>20.977908063797393</v>
      </c>
      <c r="X352" s="11">
        <f t="shared" si="115"/>
        <v>99.999999999999986</v>
      </c>
      <c r="Y352" s="11">
        <f t="shared" si="116"/>
        <v>20.977908063797386</v>
      </c>
      <c r="AA352" s="7">
        <v>1.29610601320411E-2</v>
      </c>
      <c r="AB352" s="25">
        <f t="shared" si="117"/>
        <v>0.21609666996819168</v>
      </c>
      <c r="AC352" s="7">
        <v>1.5549512544952599</v>
      </c>
      <c r="AD352" s="25">
        <f t="shared" si="118"/>
        <v>25.92533208210428</v>
      </c>
      <c r="AE352" s="7">
        <v>4.0018250816036003E-3</v>
      </c>
      <c r="AF352" s="25">
        <f t="shared" si="119"/>
        <v>6.6721476879186406E-2</v>
      </c>
      <c r="AH352" s="7">
        <v>0</v>
      </c>
      <c r="AI352" s="25">
        <f t="shared" si="120"/>
        <v>0</v>
      </c>
    </row>
    <row r="353" spans="1:35" ht="14.4" x14ac:dyDescent="0.3">
      <c r="A353" t="s">
        <v>422</v>
      </c>
      <c r="B353" t="s">
        <v>855</v>
      </c>
      <c r="C353" s="7" t="s">
        <v>941</v>
      </c>
      <c r="D353" s="20">
        <v>2.6709277665990401</v>
      </c>
      <c r="E353" s="24">
        <v>0</v>
      </c>
      <c r="F353" s="24">
        <v>0</v>
      </c>
      <c r="G353" s="24">
        <v>0</v>
      </c>
      <c r="H353" s="16">
        <f t="shared" si="105"/>
        <v>2.6709277665990401</v>
      </c>
      <c r="I353" s="18">
        <f t="shared" si="106"/>
        <v>0</v>
      </c>
      <c r="J353" s="18">
        <f t="shared" si="107"/>
        <v>0</v>
      </c>
      <c r="K353" s="18">
        <f t="shared" si="108"/>
        <v>0</v>
      </c>
      <c r="L353" s="18">
        <f t="shared" si="109"/>
        <v>100</v>
      </c>
      <c r="M353">
        <v>7.5224241563759203E-2</v>
      </c>
      <c r="N353" s="21">
        <v>4.9615992221207099E-2</v>
      </c>
      <c r="O353" s="16">
        <f t="shared" si="121"/>
        <v>0.12484023378496631</v>
      </c>
      <c r="P353" s="21">
        <v>6.3019867832547594E-2</v>
      </c>
      <c r="Q353" s="16">
        <f t="shared" si="122"/>
        <v>0.1878601016175139</v>
      </c>
      <c r="R353" s="18">
        <f t="shared" si="110"/>
        <v>2.8164086840710088</v>
      </c>
      <c r="S353" s="18">
        <f t="shared" si="111"/>
        <v>1.8576313759463585</v>
      </c>
      <c r="T353" s="18">
        <f t="shared" si="112"/>
        <v>4.6740400600173677</v>
      </c>
      <c r="U353" s="18">
        <f t="shared" si="113"/>
        <v>2.3594748094888538</v>
      </c>
      <c r="V353" s="18">
        <f t="shared" si="114"/>
        <v>7.033514869506222</v>
      </c>
      <c r="X353" s="11">
        <f t="shared" si="115"/>
        <v>100</v>
      </c>
      <c r="Y353" s="11">
        <f t="shared" si="116"/>
        <v>7.0335148695062202</v>
      </c>
      <c r="AA353" s="7">
        <v>0</v>
      </c>
      <c r="AB353" s="25">
        <f t="shared" si="117"/>
        <v>0</v>
      </c>
      <c r="AC353" s="7">
        <v>0</v>
      </c>
      <c r="AD353" s="25">
        <f t="shared" si="118"/>
        <v>0</v>
      </c>
      <c r="AE353" s="7">
        <v>0</v>
      </c>
      <c r="AF353" s="25">
        <f t="shared" si="119"/>
        <v>0</v>
      </c>
      <c r="AH353" s="7">
        <v>0</v>
      </c>
      <c r="AI353" s="25">
        <f t="shared" si="120"/>
        <v>0</v>
      </c>
    </row>
    <row r="354" spans="1:35" ht="14.4" x14ac:dyDescent="0.3">
      <c r="A354" t="s">
        <v>423</v>
      </c>
      <c r="B354" t="s">
        <v>856</v>
      </c>
      <c r="C354" s="7" t="s">
        <v>941</v>
      </c>
      <c r="D354" s="20">
        <v>6.8853979029292898</v>
      </c>
      <c r="E354" s="24">
        <v>0</v>
      </c>
      <c r="F354" s="24">
        <v>0</v>
      </c>
      <c r="G354" s="24">
        <v>0</v>
      </c>
      <c r="H354" s="16">
        <f t="shared" si="105"/>
        <v>6.8853979029292898</v>
      </c>
      <c r="I354" s="18">
        <f t="shared" si="106"/>
        <v>0</v>
      </c>
      <c r="J354" s="18">
        <f t="shared" si="107"/>
        <v>0</v>
      </c>
      <c r="K354" s="18">
        <f t="shared" si="108"/>
        <v>0</v>
      </c>
      <c r="L354" s="18">
        <f t="shared" si="109"/>
        <v>100</v>
      </c>
      <c r="M354">
        <v>0.144818828854443</v>
      </c>
      <c r="N354" s="21">
        <v>0.111156323974077</v>
      </c>
      <c r="O354" s="16">
        <f t="shared" si="121"/>
        <v>0.25597515282852001</v>
      </c>
      <c r="P354" s="21">
        <v>0.26930986979278398</v>
      </c>
      <c r="Q354" s="16">
        <f t="shared" si="122"/>
        <v>0.52528502262130394</v>
      </c>
      <c r="R354" s="18">
        <f t="shared" si="110"/>
        <v>2.1032746530571895</v>
      </c>
      <c r="S354" s="18">
        <f t="shared" si="111"/>
        <v>1.6143776371556857</v>
      </c>
      <c r="T354" s="18">
        <f t="shared" si="112"/>
        <v>3.7176522902128752</v>
      </c>
      <c r="U354" s="18">
        <f t="shared" si="113"/>
        <v>3.9113189039984184</v>
      </c>
      <c r="V354" s="18">
        <f t="shared" si="114"/>
        <v>7.6289711942112923</v>
      </c>
      <c r="X354" s="11">
        <f t="shared" si="115"/>
        <v>100</v>
      </c>
      <c r="Y354" s="11">
        <f t="shared" si="116"/>
        <v>7.6289711942112941</v>
      </c>
      <c r="AA354" s="7">
        <v>0</v>
      </c>
      <c r="AB354" s="25">
        <f t="shared" si="117"/>
        <v>0</v>
      </c>
      <c r="AC354" s="7">
        <v>0</v>
      </c>
      <c r="AD354" s="25">
        <f t="shared" si="118"/>
        <v>0</v>
      </c>
      <c r="AE354" s="7">
        <v>0</v>
      </c>
      <c r="AF354" s="25">
        <f t="shared" si="119"/>
        <v>0</v>
      </c>
      <c r="AH354" s="7">
        <v>0</v>
      </c>
      <c r="AI354" s="25">
        <f t="shared" si="120"/>
        <v>0</v>
      </c>
    </row>
    <row r="355" spans="1:35" ht="14.4" x14ac:dyDescent="0.3">
      <c r="A355" t="s">
        <v>424</v>
      </c>
      <c r="B355" t="s">
        <v>857</v>
      </c>
      <c r="C355" s="7" t="s">
        <v>941</v>
      </c>
      <c r="D355" s="20">
        <v>2.4319207127048101</v>
      </c>
      <c r="E355" s="24">
        <v>0</v>
      </c>
      <c r="F355" s="24">
        <v>0</v>
      </c>
      <c r="G355" s="24">
        <v>0</v>
      </c>
      <c r="H355" s="16">
        <f t="shared" si="105"/>
        <v>2.4319207127048101</v>
      </c>
      <c r="I355" s="18">
        <f t="shared" si="106"/>
        <v>0</v>
      </c>
      <c r="J355" s="18">
        <f t="shared" si="107"/>
        <v>0</v>
      </c>
      <c r="K355" s="18">
        <f t="shared" si="108"/>
        <v>0</v>
      </c>
      <c r="L355" s="18">
        <f t="shared" si="109"/>
        <v>100</v>
      </c>
      <c r="M355">
        <v>1.10670794960169E-2</v>
      </c>
      <c r="N355" s="21">
        <v>9.1521537559154001E-2</v>
      </c>
      <c r="O355" s="16">
        <f t="shared" si="121"/>
        <v>0.1025886170551709</v>
      </c>
      <c r="P355" s="21">
        <v>0.38987410028575498</v>
      </c>
      <c r="Q355" s="16">
        <f t="shared" si="122"/>
        <v>0.49246271734092589</v>
      </c>
      <c r="R355" s="18">
        <f t="shared" si="110"/>
        <v>0.45507567077332745</v>
      </c>
      <c r="S355" s="18">
        <f t="shared" si="111"/>
        <v>3.7633438080866832</v>
      </c>
      <c r="T355" s="18">
        <f t="shared" si="112"/>
        <v>4.2184194788600102</v>
      </c>
      <c r="U355" s="18">
        <f t="shared" si="113"/>
        <v>16.031530067940931</v>
      </c>
      <c r="V355" s="18">
        <f t="shared" si="114"/>
        <v>20.249949546800941</v>
      </c>
      <c r="X355" s="11">
        <f t="shared" si="115"/>
        <v>100</v>
      </c>
      <c r="Y355" s="11">
        <f t="shared" si="116"/>
        <v>20.249949546800941</v>
      </c>
      <c r="AA355" s="7">
        <v>0</v>
      </c>
      <c r="AB355" s="25">
        <f t="shared" si="117"/>
        <v>0</v>
      </c>
      <c r="AC355" s="7">
        <v>0</v>
      </c>
      <c r="AD355" s="25">
        <f t="shared" si="118"/>
        <v>0</v>
      </c>
      <c r="AE355" s="7">
        <v>0</v>
      </c>
      <c r="AF355" s="25">
        <f t="shared" si="119"/>
        <v>0</v>
      </c>
      <c r="AH355" s="7">
        <v>0</v>
      </c>
      <c r="AI355" s="25">
        <f t="shared" si="120"/>
        <v>0</v>
      </c>
    </row>
    <row r="356" spans="1:35" ht="14.4" x14ac:dyDescent="0.3">
      <c r="A356" t="s">
        <v>425</v>
      </c>
      <c r="B356" t="s">
        <v>858</v>
      </c>
      <c r="C356" s="7" t="s">
        <v>941</v>
      </c>
      <c r="D356" s="20">
        <v>0.67091653879731805</v>
      </c>
      <c r="E356" s="24">
        <v>0</v>
      </c>
      <c r="F356" s="24">
        <v>1.8448761682701199E-2</v>
      </c>
      <c r="G356" s="24">
        <v>3.6013264324050299E-3</v>
      </c>
      <c r="H356" s="16">
        <f t="shared" si="105"/>
        <v>0.64886645068221183</v>
      </c>
      <c r="I356" s="18">
        <f t="shared" si="106"/>
        <v>0</v>
      </c>
      <c r="J356" s="18">
        <f t="shared" si="107"/>
        <v>2.7497849010805973</v>
      </c>
      <c r="K356" s="18">
        <f t="shared" si="108"/>
        <v>0.53677711371681958</v>
      </c>
      <c r="L356" s="18">
        <f t="shared" si="109"/>
        <v>96.713437985202589</v>
      </c>
      <c r="M356">
        <v>2.3953767585198502E-2</v>
      </c>
      <c r="N356" s="21">
        <v>1.7052142889387299E-2</v>
      </c>
      <c r="O356" s="16">
        <f t="shared" si="121"/>
        <v>4.1005910474585801E-2</v>
      </c>
      <c r="P356" s="21">
        <v>5.8833127718028802E-2</v>
      </c>
      <c r="Q356" s="16">
        <f t="shared" si="122"/>
        <v>9.983903819261461E-2</v>
      </c>
      <c r="R356" s="18">
        <f t="shared" si="110"/>
        <v>3.5703051273915403</v>
      </c>
      <c r="S356" s="18">
        <f t="shared" si="111"/>
        <v>2.541619099143821</v>
      </c>
      <c r="T356" s="18">
        <f t="shared" si="112"/>
        <v>6.1119242265353622</v>
      </c>
      <c r="U356" s="18">
        <f t="shared" si="113"/>
        <v>8.7690680309495423</v>
      </c>
      <c r="V356" s="18">
        <f t="shared" si="114"/>
        <v>14.880992257484904</v>
      </c>
      <c r="X356" s="11">
        <f t="shared" si="115"/>
        <v>100</v>
      </c>
      <c r="Y356" s="11">
        <f t="shared" si="116"/>
        <v>14.880992257484904</v>
      </c>
      <c r="AA356" s="7">
        <v>0</v>
      </c>
      <c r="AB356" s="25">
        <f t="shared" si="117"/>
        <v>0</v>
      </c>
      <c r="AC356" s="7">
        <v>1.7341701881453599E-2</v>
      </c>
      <c r="AD356" s="25">
        <f t="shared" si="118"/>
        <v>2.5847778193902116</v>
      </c>
      <c r="AE356" s="7">
        <v>3.6338023026025602E-2</v>
      </c>
      <c r="AF356" s="25">
        <f t="shared" si="119"/>
        <v>5.4161763683997082</v>
      </c>
      <c r="AH356" s="7">
        <v>0</v>
      </c>
      <c r="AI356" s="25">
        <f t="shared" si="120"/>
        <v>0</v>
      </c>
    </row>
    <row r="357" spans="1:35" ht="14.4" x14ac:dyDescent="0.3">
      <c r="A357" t="s">
        <v>426</v>
      </c>
      <c r="B357" t="s">
        <v>859</v>
      </c>
      <c r="C357" s="7" t="s">
        <v>941</v>
      </c>
      <c r="D357" s="20">
        <v>2.1654617941394401</v>
      </c>
      <c r="E357" s="24">
        <v>0</v>
      </c>
      <c r="F357" s="24">
        <v>0</v>
      </c>
      <c r="G357" s="24">
        <v>0</v>
      </c>
      <c r="H357" s="16">
        <f t="shared" si="105"/>
        <v>2.1654617941394401</v>
      </c>
      <c r="I357" s="18">
        <f t="shared" si="106"/>
        <v>0</v>
      </c>
      <c r="J357" s="18">
        <f t="shared" si="107"/>
        <v>0</v>
      </c>
      <c r="K357" s="18">
        <f t="shared" si="108"/>
        <v>0</v>
      </c>
      <c r="L357" s="18">
        <f t="shared" si="109"/>
        <v>100</v>
      </c>
      <c r="M357">
        <v>0.116512034590344</v>
      </c>
      <c r="N357" s="21">
        <v>5.5545005635258299E-2</v>
      </c>
      <c r="O357" s="16">
        <f t="shared" si="121"/>
        <v>0.17205704022560231</v>
      </c>
      <c r="P357" s="21">
        <v>0.10147936992601</v>
      </c>
      <c r="Q357" s="16">
        <f t="shared" si="122"/>
        <v>0.27353641015161234</v>
      </c>
      <c r="R357" s="18">
        <f t="shared" si="110"/>
        <v>5.3804705724049118</v>
      </c>
      <c r="S357" s="18">
        <f t="shared" si="111"/>
        <v>2.5650420517962553</v>
      </c>
      <c r="T357" s="18">
        <f t="shared" si="112"/>
        <v>7.945512624201168</v>
      </c>
      <c r="U357" s="18">
        <f t="shared" si="113"/>
        <v>4.6862692383052709</v>
      </c>
      <c r="V357" s="18">
        <f t="shared" si="114"/>
        <v>12.631781862506442</v>
      </c>
      <c r="X357" s="11">
        <f t="shared" si="115"/>
        <v>100</v>
      </c>
      <c r="Y357" s="11">
        <f t="shared" si="116"/>
        <v>12.631781862506438</v>
      </c>
      <c r="AA357" s="7">
        <v>0</v>
      </c>
      <c r="AB357" s="25">
        <f t="shared" si="117"/>
        <v>0</v>
      </c>
      <c r="AC357" s="7">
        <v>0</v>
      </c>
      <c r="AD357" s="25">
        <f t="shared" si="118"/>
        <v>0</v>
      </c>
      <c r="AE357" s="7">
        <v>0</v>
      </c>
      <c r="AF357" s="25">
        <f t="shared" si="119"/>
        <v>0</v>
      </c>
      <c r="AH357" s="7">
        <v>0</v>
      </c>
      <c r="AI357" s="25">
        <f t="shared" si="120"/>
        <v>0</v>
      </c>
    </row>
    <row r="358" spans="1:35" ht="14.4" x14ac:dyDescent="0.3">
      <c r="A358" t="s">
        <v>427</v>
      </c>
      <c r="B358" t="s">
        <v>860</v>
      </c>
      <c r="C358" s="7" t="s">
        <v>944</v>
      </c>
      <c r="D358" s="20">
        <v>2.1025040069755598</v>
      </c>
      <c r="E358" s="24">
        <v>0.16044331198297401</v>
      </c>
      <c r="F358" s="24">
        <v>0</v>
      </c>
      <c r="G358" s="24">
        <v>1.03974316082734</v>
      </c>
      <c r="H358" s="16">
        <f t="shared" si="105"/>
        <v>0.90231753416524585</v>
      </c>
      <c r="I358" s="18">
        <f t="shared" si="106"/>
        <v>7.6310585592543445</v>
      </c>
      <c r="J358" s="18">
        <f t="shared" si="107"/>
        <v>0</v>
      </c>
      <c r="K358" s="18">
        <f t="shared" si="108"/>
        <v>49.452612569476365</v>
      </c>
      <c r="L358" s="18">
        <f t="shared" si="109"/>
        <v>42.916328871269286</v>
      </c>
      <c r="M358">
        <v>0.74563313954992805</v>
      </c>
      <c r="N358" s="21">
        <v>7.3149528543613895E-2</v>
      </c>
      <c r="O358" s="16">
        <f t="shared" si="121"/>
        <v>0.81878266809354194</v>
      </c>
      <c r="P358" s="21">
        <v>0.116967238718358</v>
      </c>
      <c r="Q358" s="16">
        <f t="shared" si="122"/>
        <v>0.93574990681189996</v>
      </c>
      <c r="R358" s="18">
        <f t="shared" si="110"/>
        <v>35.464053199238229</v>
      </c>
      <c r="S358" s="18">
        <f t="shared" si="111"/>
        <v>3.4791623845149804</v>
      </c>
      <c r="T358" s="18">
        <f t="shared" si="112"/>
        <v>38.943215583753208</v>
      </c>
      <c r="U358" s="18">
        <f t="shared" si="113"/>
        <v>5.563234996475213</v>
      </c>
      <c r="V358" s="18">
        <f t="shared" si="114"/>
        <v>44.506450580228424</v>
      </c>
      <c r="X358" s="11">
        <f t="shared" si="115"/>
        <v>100</v>
      </c>
      <c r="Y358" s="11">
        <f t="shared" si="116"/>
        <v>44.506450580228417</v>
      </c>
      <c r="AA358" s="7">
        <v>0</v>
      </c>
      <c r="AB358" s="25">
        <f t="shared" si="117"/>
        <v>0</v>
      </c>
      <c r="AC358" s="7">
        <v>1.1812123030105599</v>
      </c>
      <c r="AD358" s="25">
        <f t="shared" si="118"/>
        <v>56.181215307633451</v>
      </c>
      <c r="AE358" s="7">
        <v>2.2785514766740299E-2</v>
      </c>
      <c r="AF358" s="25">
        <f t="shared" si="119"/>
        <v>1.0837322873651563</v>
      </c>
      <c r="AH358" s="7">
        <v>0</v>
      </c>
      <c r="AI358" s="25">
        <f t="shared" si="120"/>
        <v>0</v>
      </c>
    </row>
    <row r="359" spans="1:35" ht="14.4" x14ac:dyDescent="0.3">
      <c r="A359" t="s">
        <v>428</v>
      </c>
      <c r="B359" t="s">
        <v>861</v>
      </c>
      <c r="C359" s="7" t="s">
        <v>941</v>
      </c>
      <c r="D359" s="20">
        <v>2.0430708092813301</v>
      </c>
      <c r="E359" s="24">
        <v>0</v>
      </c>
      <c r="F359" s="24">
        <v>0</v>
      </c>
      <c r="G359" s="24">
        <v>0</v>
      </c>
      <c r="H359" s="16">
        <f t="shared" si="105"/>
        <v>2.0430708092813301</v>
      </c>
      <c r="I359" s="18">
        <f t="shared" si="106"/>
        <v>0</v>
      </c>
      <c r="J359" s="18">
        <f t="shared" si="107"/>
        <v>0</v>
      </c>
      <c r="K359" s="18">
        <f t="shared" si="108"/>
        <v>0</v>
      </c>
      <c r="L359" s="18">
        <f t="shared" si="109"/>
        <v>100</v>
      </c>
      <c r="M359">
        <v>3.6012039386230703E-2</v>
      </c>
      <c r="N359" s="21">
        <v>5.6018734197597897E-3</v>
      </c>
      <c r="O359" s="16">
        <f t="shared" si="121"/>
        <v>4.1613912805990493E-2</v>
      </c>
      <c r="P359" s="21">
        <v>9.6032122947974103E-3</v>
      </c>
      <c r="Q359" s="16">
        <f t="shared" si="122"/>
        <v>5.1217125100787901E-2</v>
      </c>
      <c r="R359" s="18">
        <f t="shared" si="110"/>
        <v>1.7626427445702819</v>
      </c>
      <c r="S359" s="18">
        <f t="shared" si="111"/>
        <v>0.27418890203469271</v>
      </c>
      <c r="T359" s="18">
        <f t="shared" si="112"/>
        <v>2.0368316466049743</v>
      </c>
      <c r="U359" s="18">
        <f t="shared" si="113"/>
        <v>0.47003815292018358</v>
      </c>
      <c r="V359" s="18">
        <f t="shared" si="114"/>
        <v>2.5068697995251581</v>
      </c>
      <c r="X359" s="11">
        <f t="shared" si="115"/>
        <v>100</v>
      </c>
      <c r="Y359" s="11">
        <f t="shared" si="116"/>
        <v>2.5068697995251581</v>
      </c>
      <c r="AA359" s="7">
        <v>0</v>
      </c>
      <c r="AB359" s="25">
        <f t="shared" si="117"/>
        <v>0</v>
      </c>
      <c r="AC359" s="7">
        <v>0</v>
      </c>
      <c r="AD359" s="25">
        <f t="shared" si="118"/>
        <v>0</v>
      </c>
      <c r="AE359" s="7">
        <v>0</v>
      </c>
      <c r="AF359" s="25">
        <f t="shared" si="119"/>
        <v>0</v>
      </c>
      <c r="AH359" s="7">
        <v>0</v>
      </c>
      <c r="AI359" s="25">
        <f t="shared" si="120"/>
        <v>0</v>
      </c>
    </row>
    <row r="360" spans="1:35" ht="14.4" x14ac:dyDescent="0.3">
      <c r="A360" t="s">
        <v>429</v>
      </c>
      <c r="B360" t="s">
        <v>862</v>
      </c>
      <c r="C360" s="7" t="s">
        <v>941</v>
      </c>
      <c r="D360" s="20">
        <v>0.92489381066123</v>
      </c>
      <c r="E360" s="24">
        <v>0</v>
      </c>
      <c r="F360" s="24">
        <v>0</v>
      </c>
      <c r="G360" s="24">
        <v>0</v>
      </c>
      <c r="H360" s="16">
        <f t="shared" si="105"/>
        <v>0.92489381066123</v>
      </c>
      <c r="I360" s="18">
        <f t="shared" si="106"/>
        <v>0</v>
      </c>
      <c r="J360" s="18">
        <f t="shared" si="107"/>
        <v>0</v>
      </c>
      <c r="K360" s="18">
        <f t="shared" si="108"/>
        <v>0</v>
      </c>
      <c r="L360" s="18">
        <f t="shared" si="109"/>
        <v>100</v>
      </c>
      <c r="M360">
        <v>5.5264229909819301E-2</v>
      </c>
      <c r="N360" s="21">
        <v>9.4118097478519298E-3</v>
      </c>
      <c r="O360" s="16">
        <f t="shared" si="121"/>
        <v>6.4676039657671228E-2</v>
      </c>
      <c r="P360" s="21">
        <v>4.0719310695263002E-2</v>
      </c>
      <c r="Q360" s="16">
        <f t="shared" si="122"/>
        <v>0.10539535035293424</v>
      </c>
      <c r="R360" s="18">
        <f t="shared" si="110"/>
        <v>5.9751972899796471</v>
      </c>
      <c r="S360" s="18">
        <f t="shared" si="111"/>
        <v>1.017609766587495</v>
      </c>
      <c r="T360" s="18">
        <f t="shared" si="112"/>
        <v>6.9928070565671421</v>
      </c>
      <c r="U360" s="18">
        <f t="shared" si="113"/>
        <v>4.4025930572669463</v>
      </c>
      <c r="V360" s="18">
        <f t="shared" si="114"/>
        <v>11.395400113834087</v>
      </c>
      <c r="X360" s="11">
        <f t="shared" si="115"/>
        <v>100</v>
      </c>
      <c r="Y360" s="11">
        <f t="shared" si="116"/>
        <v>11.395400113834089</v>
      </c>
      <c r="AA360" s="7">
        <v>0</v>
      </c>
      <c r="AB360" s="25">
        <f t="shared" si="117"/>
        <v>0</v>
      </c>
      <c r="AC360" s="7">
        <v>0</v>
      </c>
      <c r="AD360" s="25">
        <f t="shared" si="118"/>
        <v>0</v>
      </c>
      <c r="AE360" s="7">
        <v>0</v>
      </c>
      <c r="AF360" s="25">
        <f t="shared" si="119"/>
        <v>0</v>
      </c>
      <c r="AH360" s="7">
        <v>0</v>
      </c>
      <c r="AI360" s="25">
        <f t="shared" si="120"/>
        <v>0</v>
      </c>
    </row>
    <row r="361" spans="1:35" ht="14.4" x14ac:dyDescent="0.3">
      <c r="A361" t="s">
        <v>430</v>
      </c>
      <c r="B361" t="s">
        <v>863</v>
      </c>
      <c r="C361" s="7" t="s">
        <v>941</v>
      </c>
      <c r="D361" s="20">
        <v>2.3831654998980398</v>
      </c>
      <c r="E361" s="24">
        <v>2.1087121721293398</v>
      </c>
      <c r="F361" s="24">
        <v>0.112634021920952</v>
      </c>
      <c r="G361" s="24">
        <v>0.13643587617497199</v>
      </c>
      <c r="H361" s="16">
        <f t="shared" si="105"/>
        <v>2.5383429672776014E-2</v>
      </c>
      <c r="I361" s="18">
        <f t="shared" si="106"/>
        <v>88.483664781969935</v>
      </c>
      <c r="J361" s="18">
        <f t="shared" si="107"/>
        <v>4.7262358374091464</v>
      </c>
      <c r="K361" s="18">
        <f t="shared" si="108"/>
        <v>5.7249853684441643</v>
      </c>
      <c r="L361" s="18">
        <f t="shared" si="109"/>
        <v>1.065114012176746</v>
      </c>
      <c r="M361">
        <v>0.89778080855587195</v>
      </c>
      <c r="N361" s="21">
        <v>0.40981597823254901</v>
      </c>
      <c r="O361" s="16">
        <f t="shared" si="121"/>
        <v>1.3075967867884208</v>
      </c>
      <c r="P361" s="21">
        <v>0.37478934344862902</v>
      </c>
      <c r="Q361" s="16">
        <f t="shared" si="122"/>
        <v>1.6823861302370497</v>
      </c>
      <c r="R361" s="18">
        <f t="shared" si="110"/>
        <v>37.671777666900688</v>
      </c>
      <c r="S361" s="18">
        <f t="shared" si="111"/>
        <v>17.196286965805875</v>
      </c>
      <c r="T361" s="18">
        <f t="shared" si="112"/>
        <v>54.868064632706556</v>
      </c>
      <c r="U361" s="18">
        <f t="shared" si="113"/>
        <v>15.726534454475102</v>
      </c>
      <c r="V361" s="18">
        <f t="shared" si="114"/>
        <v>70.594599087181649</v>
      </c>
      <c r="X361" s="11">
        <f t="shared" si="115"/>
        <v>100</v>
      </c>
      <c r="Y361" s="11">
        <f t="shared" si="116"/>
        <v>70.594599087181663</v>
      </c>
      <c r="AA361" s="7">
        <v>0.10524964955588199</v>
      </c>
      <c r="AB361" s="25">
        <f t="shared" si="117"/>
        <v>4.4163802119653432</v>
      </c>
      <c r="AC361" s="7">
        <v>9.8321815923804706E-2</v>
      </c>
      <c r="AD361" s="25">
        <f t="shared" si="118"/>
        <v>4.1256814068519905</v>
      </c>
      <c r="AE361" s="7">
        <v>4.1745345180650402E-3</v>
      </c>
      <c r="AF361" s="25">
        <f t="shared" si="119"/>
        <v>0.17516762970274793</v>
      </c>
      <c r="AH361" s="7">
        <v>2.3831654998980398</v>
      </c>
      <c r="AI361" s="25">
        <f t="shared" si="120"/>
        <v>100</v>
      </c>
    </row>
    <row r="362" spans="1:35" ht="14.4" x14ac:dyDescent="0.3">
      <c r="A362" t="s">
        <v>431</v>
      </c>
      <c r="B362" t="s">
        <v>864</v>
      </c>
      <c r="C362" s="7" t="s">
        <v>944</v>
      </c>
      <c r="D362" s="20">
        <v>128.19436438835001</v>
      </c>
      <c r="E362" s="24">
        <v>1.60481953258759</v>
      </c>
      <c r="F362" s="24">
        <v>2.6835751449510802E-2</v>
      </c>
      <c r="G362" s="24">
        <v>0.14901002720921899</v>
      </c>
      <c r="H362" s="16">
        <f t="shared" si="105"/>
        <v>126.4136990771037</v>
      </c>
      <c r="I362" s="18">
        <f t="shared" si="106"/>
        <v>1.2518643391576676</v>
      </c>
      <c r="J362" s="18">
        <f t="shared" si="107"/>
        <v>2.0933643672677367E-2</v>
      </c>
      <c r="K362" s="18">
        <f t="shared" si="108"/>
        <v>0.11623758027132171</v>
      </c>
      <c r="L362" s="18">
        <f t="shared" si="109"/>
        <v>98.610964436898342</v>
      </c>
      <c r="M362">
        <v>1.9915888933886601</v>
      </c>
      <c r="N362" s="21">
        <v>0.84328071176897801</v>
      </c>
      <c r="O362" s="16">
        <f t="shared" si="121"/>
        <v>2.8348696051576381</v>
      </c>
      <c r="P362" s="21">
        <v>2.1475163704718598</v>
      </c>
      <c r="Q362" s="16">
        <f t="shared" si="122"/>
        <v>4.9823859756294979</v>
      </c>
      <c r="R362" s="18">
        <f t="shared" si="110"/>
        <v>1.5535697710980272</v>
      </c>
      <c r="S362" s="18">
        <f t="shared" si="111"/>
        <v>0.65781418379232071</v>
      </c>
      <c r="T362" s="18">
        <f t="shared" si="112"/>
        <v>2.2113839548903478</v>
      </c>
      <c r="U362" s="18">
        <f t="shared" si="113"/>
        <v>1.6752034153125539</v>
      </c>
      <c r="V362" s="18">
        <f t="shared" si="114"/>
        <v>3.8865873702029021</v>
      </c>
      <c r="X362" s="11">
        <f t="shared" si="115"/>
        <v>100.00000000000001</v>
      </c>
      <c r="Y362" s="11">
        <f t="shared" si="116"/>
        <v>3.8865873702029017</v>
      </c>
      <c r="AA362" s="7">
        <v>0</v>
      </c>
      <c r="AB362" s="25">
        <f t="shared" si="117"/>
        <v>0</v>
      </c>
      <c r="AC362" s="7">
        <v>0.16131304740630101</v>
      </c>
      <c r="AD362" s="25">
        <f t="shared" si="118"/>
        <v>0.12583474178133275</v>
      </c>
      <c r="AE362" s="7">
        <v>0</v>
      </c>
      <c r="AF362" s="25">
        <f t="shared" si="119"/>
        <v>0</v>
      </c>
      <c r="AH362" s="7">
        <v>0</v>
      </c>
      <c r="AI362" s="25">
        <f t="shared" si="120"/>
        <v>0</v>
      </c>
    </row>
    <row r="363" spans="1:35" ht="14.4" x14ac:dyDescent="0.3">
      <c r="A363" t="s">
        <v>432</v>
      </c>
      <c r="B363" t="s">
        <v>865</v>
      </c>
      <c r="C363" s="7" t="s">
        <v>941</v>
      </c>
      <c r="D363" s="20">
        <v>0.56889443724025002</v>
      </c>
      <c r="E363" s="24">
        <v>0</v>
      </c>
      <c r="F363" s="24">
        <v>0</v>
      </c>
      <c r="G363" s="24">
        <v>0</v>
      </c>
      <c r="H363" s="16">
        <f t="shared" si="105"/>
        <v>0.56889443724025002</v>
      </c>
      <c r="I363" s="18">
        <f t="shared" si="106"/>
        <v>0</v>
      </c>
      <c r="J363" s="18">
        <f t="shared" si="107"/>
        <v>0</v>
      </c>
      <c r="K363" s="18">
        <f t="shared" si="108"/>
        <v>0</v>
      </c>
      <c r="L363" s="18">
        <f t="shared" si="109"/>
        <v>100</v>
      </c>
      <c r="M363">
        <v>2.3941590432310401E-3</v>
      </c>
      <c r="N363" s="21">
        <v>2.1180592324904798E-3</v>
      </c>
      <c r="O363" s="16">
        <f t="shared" si="121"/>
        <v>4.5122182757215204E-3</v>
      </c>
      <c r="P363" s="21">
        <v>3.6617099123773998E-2</v>
      </c>
      <c r="Q363" s="16">
        <f t="shared" si="122"/>
        <v>4.1129317399495519E-2</v>
      </c>
      <c r="R363" s="18">
        <f t="shared" si="110"/>
        <v>0.42084416484107084</v>
      </c>
      <c r="S363" s="18">
        <f t="shared" si="111"/>
        <v>0.37231146832184642</v>
      </c>
      <c r="T363" s="18">
        <f t="shared" si="112"/>
        <v>0.79315563316291726</v>
      </c>
      <c r="U363" s="18">
        <f t="shared" si="113"/>
        <v>6.4365366800572561</v>
      </c>
      <c r="V363" s="18">
        <f t="shared" si="114"/>
        <v>7.2296923132201734</v>
      </c>
      <c r="X363" s="11">
        <f t="shared" si="115"/>
        <v>100</v>
      </c>
      <c r="Y363" s="11">
        <f t="shared" si="116"/>
        <v>7.2296923132201734</v>
      </c>
      <c r="AA363" s="7">
        <v>0</v>
      </c>
      <c r="AB363" s="25">
        <f t="shared" si="117"/>
        <v>0</v>
      </c>
      <c r="AC363" s="7">
        <v>0</v>
      </c>
      <c r="AD363" s="25">
        <f t="shared" si="118"/>
        <v>0</v>
      </c>
      <c r="AE363" s="7">
        <v>0</v>
      </c>
      <c r="AF363" s="25">
        <f t="shared" si="119"/>
        <v>0</v>
      </c>
      <c r="AH363" s="7">
        <v>0</v>
      </c>
      <c r="AI363" s="25">
        <f t="shared" si="120"/>
        <v>0</v>
      </c>
    </row>
    <row r="364" spans="1:35" ht="14.4" x14ac:dyDescent="0.3">
      <c r="A364" t="s">
        <v>433</v>
      </c>
      <c r="B364" t="s">
        <v>866</v>
      </c>
      <c r="C364" s="7" t="s">
        <v>943</v>
      </c>
      <c r="D364" s="20">
        <v>179.55402199860299</v>
      </c>
      <c r="E364" s="24">
        <v>4.3183249127829697</v>
      </c>
      <c r="F364" s="24">
        <v>2.19625944218213</v>
      </c>
      <c r="G364" s="24">
        <v>9.0117693472060392</v>
      </c>
      <c r="H364" s="16">
        <f t="shared" si="105"/>
        <v>164.02766829643184</v>
      </c>
      <c r="I364" s="18">
        <f t="shared" si="106"/>
        <v>2.4050282275584829</v>
      </c>
      <c r="J364" s="18">
        <f t="shared" si="107"/>
        <v>1.223174740245706</v>
      </c>
      <c r="K364" s="18">
        <f t="shared" si="108"/>
        <v>5.0189738146195104</v>
      </c>
      <c r="L364" s="18">
        <f t="shared" si="109"/>
        <v>91.352823217576301</v>
      </c>
      <c r="M364">
        <v>16.7145048376149</v>
      </c>
      <c r="N364" s="21">
        <v>6.1494888285570202</v>
      </c>
      <c r="O364" s="16">
        <f t="shared" si="121"/>
        <v>22.863993666171922</v>
      </c>
      <c r="P364" s="21">
        <v>14.1430740747376</v>
      </c>
      <c r="Q364" s="16">
        <f t="shared" si="122"/>
        <v>37.00706774090952</v>
      </c>
      <c r="R364" s="18">
        <f t="shared" si="110"/>
        <v>9.3089002694380998</v>
      </c>
      <c r="S364" s="18">
        <f t="shared" si="111"/>
        <v>3.4248683265946926</v>
      </c>
      <c r="T364" s="18">
        <f t="shared" si="112"/>
        <v>12.733768596032794</v>
      </c>
      <c r="U364" s="18">
        <f t="shared" si="113"/>
        <v>7.876779320959816</v>
      </c>
      <c r="V364" s="18">
        <f t="shared" si="114"/>
        <v>20.610547916992608</v>
      </c>
      <c r="X364" s="11">
        <f t="shared" si="115"/>
        <v>100</v>
      </c>
      <c r="Y364" s="11">
        <f t="shared" si="116"/>
        <v>20.610547916992608</v>
      </c>
      <c r="AA364" s="7">
        <v>0.404920459380264</v>
      </c>
      <c r="AB364" s="25">
        <f t="shared" si="117"/>
        <v>0.22551455816646337</v>
      </c>
      <c r="AC364" s="7">
        <v>0.72747500213652805</v>
      </c>
      <c r="AD364" s="25">
        <f t="shared" si="118"/>
        <v>0.40515661751213128</v>
      </c>
      <c r="AE364" s="7">
        <v>4.5073858796809096</v>
      </c>
      <c r="AF364" s="25">
        <f t="shared" si="119"/>
        <v>2.5103229821919442</v>
      </c>
      <c r="AH364" s="7">
        <v>0</v>
      </c>
      <c r="AI364" s="25">
        <f t="shared" si="120"/>
        <v>0</v>
      </c>
    </row>
    <row r="365" spans="1:35" ht="14.4" x14ac:dyDescent="0.3">
      <c r="A365" t="s">
        <v>434</v>
      </c>
      <c r="B365" t="s">
        <v>867</v>
      </c>
      <c r="C365" s="7" t="s">
        <v>941</v>
      </c>
      <c r="D365" s="20">
        <v>0.173615935798548</v>
      </c>
      <c r="E365" s="24">
        <v>0</v>
      </c>
      <c r="F365" s="24">
        <v>0</v>
      </c>
      <c r="G365" s="24">
        <v>0</v>
      </c>
      <c r="H365" s="16">
        <f t="shared" si="105"/>
        <v>0.173615935798548</v>
      </c>
      <c r="I365" s="18">
        <f t="shared" si="106"/>
        <v>0</v>
      </c>
      <c r="J365" s="18">
        <f t="shared" si="107"/>
        <v>0</v>
      </c>
      <c r="K365" s="18">
        <f t="shared" si="108"/>
        <v>0</v>
      </c>
      <c r="L365" s="18">
        <f t="shared" si="109"/>
        <v>100</v>
      </c>
      <c r="M365">
        <v>1.2867260654417199E-2</v>
      </c>
      <c r="N365" s="21">
        <v>3.20146663555642E-3</v>
      </c>
      <c r="O365" s="16">
        <f t="shared" si="121"/>
        <v>1.6068727289973619E-2</v>
      </c>
      <c r="P365" s="21">
        <v>8.4599141131344296E-3</v>
      </c>
      <c r="Q365" s="16">
        <f t="shared" si="122"/>
        <v>2.4528641403108051E-2</v>
      </c>
      <c r="R365" s="18">
        <f t="shared" si="110"/>
        <v>7.4113361744324466</v>
      </c>
      <c r="S365" s="18">
        <f t="shared" si="111"/>
        <v>1.8439935371319727</v>
      </c>
      <c r="T365" s="18">
        <f t="shared" si="112"/>
        <v>9.2553297115644177</v>
      </c>
      <c r="U365" s="18">
        <f t="shared" si="113"/>
        <v>4.8727751137722359</v>
      </c>
      <c r="V365" s="18">
        <f t="shared" si="114"/>
        <v>14.128104825336656</v>
      </c>
      <c r="X365" s="11">
        <f t="shared" si="115"/>
        <v>100</v>
      </c>
      <c r="Y365" s="11">
        <f t="shared" si="116"/>
        <v>14.128104825336656</v>
      </c>
      <c r="AA365" s="7">
        <v>0</v>
      </c>
      <c r="AB365" s="25">
        <f t="shared" si="117"/>
        <v>0</v>
      </c>
      <c r="AC365" s="7">
        <v>0</v>
      </c>
      <c r="AD365" s="25">
        <f t="shared" si="118"/>
        <v>0</v>
      </c>
      <c r="AE365" s="7">
        <v>0</v>
      </c>
      <c r="AF365" s="25">
        <f t="shared" si="119"/>
        <v>0</v>
      </c>
      <c r="AH365" s="7">
        <v>0</v>
      </c>
      <c r="AI365" s="25">
        <f t="shared" si="120"/>
        <v>0</v>
      </c>
    </row>
    <row r="366" spans="1:35" ht="14.4" x14ac:dyDescent="0.3">
      <c r="A366" t="s">
        <v>435</v>
      </c>
      <c r="B366" t="s">
        <v>868</v>
      </c>
      <c r="C366" s="7" t="s">
        <v>941</v>
      </c>
      <c r="D366" s="20">
        <v>1.02160779435765</v>
      </c>
      <c r="E366" s="24">
        <v>0</v>
      </c>
      <c r="F366" s="24">
        <v>0</v>
      </c>
      <c r="G366" s="24">
        <v>0</v>
      </c>
      <c r="H366" s="16">
        <f t="shared" si="105"/>
        <v>1.02160779435765</v>
      </c>
      <c r="I366" s="18">
        <f t="shared" si="106"/>
        <v>0</v>
      </c>
      <c r="J366" s="18">
        <f t="shared" si="107"/>
        <v>0</v>
      </c>
      <c r="K366" s="18">
        <f t="shared" si="108"/>
        <v>0</v>
      </c>
      <c r="L366" s="18">
        <f t="shared" si="109"/>
        <v>100</v>
      </c>
      <c r="M366">
        <v>0</v>
      </c>
      <c r="N366" s="21">
        <v>1.3250619913102099E-3</v>
      </c>
      <c r="O366" s="16">
        <f t="shared" si="121"/>
        <v>1.3250619913102099E-3</v>
      </c>
      <c r="P366" s="21">
        <v>0.106572210755443</v>
      </c>
      <c r="Q366" s="16">
        <f t="shared" si="122"/>
        <v>0.1078972727467532</v>
      </c>
      <c r="R366" s="18">
        <f t="shared" si="110"/>
        <v>0</v>
      </c>
      <c r="S366" s="18">
        <f t="shared" si="111"/>
        <v>0.12970359061750902</v>
      </c>
      <c r="T366" s="18">
        <f t="shared" si="112"/>
        <v>0.12970359061750902</v>
      </c>
      <c r="U366" s="18">
        <f t="shared" si="113"/>
        <v>10.431812613807606</v>
      </c>
      <c r="V366" s="18">
        <f t="shared" si="114"/>
        <v>10.561516204425114</v>
      </c>
      <c r="X366" s="11">
        <f t="shared" si="115"/>
        <v>100</v>
      </c>
      <c r="Y366" s="11">
        <f t="shared" si="116"/>
        <v>10.561516204425116</v>
      </c>
      <c r="AA366" s="7">
        <v>0</v>
      </c>
      <c r="AB366" s="25">
        <f t="shared" si="117"/>
        <v>0</v>
      </c>
      <c r="AC366" s="7">
        <v>0</v>
      </c>
      <c r="AD366" s="25">
        <f t="shared" si="118"/>
        <v>0</v>
      </c>
      <c r="AE366" s="7">
        <v>0</v>
      </c>
      <c r="AF366" s="25">
        <f t="shared" si="119"/>
        <v>0</v>
      </c>
      <c r="AH366" s="7">
        <v>0</v>
      </c>
      <c r="AI366" s="25">
        <f t="shared" si="120"/>
        <v>0</v>
      </c>
    </row>
    <row r="367" spans="1:35" ht="14.4" x14ac:dyDescent="0.3">
      <c r="A367" t="s">
        <v>436</v>
      </c>
      <c r="B367" t="s">
        <v>869</v>
      </c>
      <c r="C367" s="7" t="s">
        <v>941</v>
      </c>
      <c r="D367" s="20">
        <v>0.22841111780297901</v>
      </c>
      <c r="E367" s="24">
        <v>0</v>
      </c>
      <c r="F367" s="24">
        <v>0</v>
      </c>
      <c r="G367" s="24">
        <v>0</v>
      </c>
      <c r="H367" s="16">
        <f t="shared" si="105"/>
        <v>0.22841111780297901</v>
      </c>
      <c r="I367" s="18">
        <f t="shared" si="106"/>
        <v>0</v>
      </c>
      <c r="J367" s="18">
        <f t="shared" si="107"/>
        <v>0</v>
      </c>
      <c r="K367" s="18">
        <f t="shared" si="108"/>
        <v>0</v>
      </c>
      <c r="L367" s="18">
        <f t="shared" si="109"/>
        <v>100</v>
      </c>
      <c r="M367">
        <v>1.12038623747183E-2</v>
      </c>
      <c r="N367" s="21">
        <v>1.20041369327052E-2</v>
      </c>
      <c r="O367" s="16">
        <f t="shared" si="121"/>
        <v>2.32079993074235E-2</v>
      </c>
      <c r="P367" s="21">
        <v>2.3621554569838901E-2</v>
      </c>
      <c r="Q367" s="16">
        <f t="shared" si="122"/>
        <v>4.6829553877262398E-2</v>
      </c>
      <c r="R367" s="18">
        <f t="shared" si="110"/>
        <v>4.9051300490471021</v>
      </c>
      <c r="S367" s="18">
        <f t="shared" si="111"/>
        <v>5.25549590062408</v>
      </c>
      <c r="T367" s="18">
        <f t="shared" si="112"/>
        <v>10.160625949671182</v>
      </c>
      <c r="U367" s="18">
        <f t="shared" si="113"/>
        <v>10.341683363335312</v>
      </c>
      <c r="V367" s="18">
        <f t="shared" si="114"/>
        <v>20.502309313006492</v>
      </c>
      <c r="X367" s="11">
        <f t="shared" si="115"/>
        <v>100</v>
      </c>
      <c r="Y367" s="11">
        <f t="shared" si="116"/>
        <v>20.502309313006492</v>
      </c>
      <c r="AA367" s="7">
        <v>0</v>
      </c>
      <c r="AB367" s="25">
        <f t="shared" si="117"/>
        <v>0</v>
      </c>
      <c r="AC367" s="7">
        <v>0</v>
      </c>
      <c r="AD367" s="25">
        <f t="shared" si="118"/>
        <v>0</v>
      </c>
      <c r="AE367" s="7">
        <v>0</v>
      </c>
      <c r="AF367" s="25">
        <f t="shared" si="119"/>
        <v>0</v>
      </c>
      <c r="AH367" s="7">
        <v>0</v>
      </c>
      <c r="AI367" s="25">
        <f t="shared" si="120"/>
        <v>0</v>
      </c>
    </row>
    <row r="368" spans="1:35" ht="14.4" x14ac:dyDescent="0.3">
      <c r="A368" t="s">
        <v>437</v>
      </c>
      <c r="B368" t="s">
        <v>870</v>
      </c>
      <c r="C368" s="7" t="s">
        <v>941</v>
      </c>
      <c r="D368" s="20">
        <v>4.9037994238823597</v>
      </c>
      <c r="E368" s="24">
        <v>0</v>
      </c>
      <c r="F368" s="24">
        <v>0</v>
      </c>
      <c r="G368" s="24">
        <v>0</v>
      </c>
      <c r="H368" s="16">
        <f t="shared" si="105"/>
        <v>4.9037994238823597</v>
      </c>
      <c r="I368" s="18">
        <f t="shared" si="106"/>
        <v>0</v>
      </c>
      <c r="J368" s="18">
        <f t="shared" si="107"/>
        <v>0</v>
      </c>
      <c r="K368" s="18">
        <f t="shared" si="108"/>
        <v>0</v>
      </c>
      <c r="L368" s="18">
        <f t="shared" si="109"/>
        <v>100</v>
      </c>
      <c r="M368">
        <v>0.30928863589619698</v>
      </c>
      <c r="N368" s="21">
        <v>6.2250560054920301E-2</v>
      </c>
      <c r="O368" s="16">
        <f t="shared" si="121"/>
        <v>0.37153919595111728</v>
      </c>
      <c r="P368" s="21">
        <v>0.13755269305682499</v>
      </c>
      <c r="Q368" s="16">
        <f t="shared" si="122"/>
        <v>0.50909188900794233</v>
      </c>
      <c r="R368" s="18">
        <f t="shared" si="110"/>
        <v>6.3071224811909579</v>
      </c>
      <c r="S368" s="18">
        <f t="shared" si="111"/>
        <v>1.2694352821966821</v>
      </c>
      <c r="T368" s="18">
        <f t="shared" si="112"/>
        <v>7.5765577633876395</v>
      </c>
      <c r="U368" s="18">
        <f t="shared" si="113"/>
        <v>2.8050228234645846</v>
      </c>
      <c r="V368" s="18">
        <f t="shared" si="114"/>
        <v>10.381580586852225</v>
      </c>
      <c r="X368" s="11">
        <f t="shared" si="115"/>
        <v>100</v>
      </c>
      <c r="Y368" s="11">
        <f t="shared" si="116"/>
        <v>10.381580586852225</v>
      </c>
      <c r="AA368" s="7">
        <v>0</v>
      </c>
      <c r="AB368" s="25">
        <f t="shared" si="117"/>
        <v>0</v>
      </c>
      <c r="AC368" s="7">
        <v>0</v>
      </c>
      <c r="AD368" s="25">
        <f t="shared" si="118"/>
        <v>0</v>
      </c>
      <c r="AE368" s="7">
        <v>0</v>
      </c>
      <c r="AF368" s="25">
        <f t="shared" si="119"/>
        <v>0</v>
      </c>
      <c r="AH368" s="7">
        <v>0</v>
      </c>
      <c r="AI368" s="25">
        <f t="shared" si="120"/>
        <v>0</v>
      </c>
    </row>
    <row r="369" spans="1:35" ht="14.4" x14ac:dyDescent="0.3">
      <c r="A369" t="s">
        <v>438</v>
      </c>
      <c r="B369" t="s">
        <v>871</v>
      </c>
      <c r="C369" s="7" t="s">
        <v>941</v>
      </c>
      <c r="D369" s="20">
        <v>0.72623728103516605</v>
      </c>
      <c r="E369" s="24">
        <v>0</v>
      </c>
      <c r="F369" s="24">
        <v>0</v>
      </c>
      <c r="G369" s="24">
        <v>0</v>
      </c>
      <c r="H369" s="16">
        <f t="shared" si="105"/>
        <v>0.72623728103516605</v>
      </c>
      <c r="I369" s="18">
        <f t="shared" si="106"/>
        <v>0</v>
      </c>
      <c r="J369" s="18">
        <f t="shared" si="107"/>
        <v>0</v>
      </c>
      <c r="K369" s="18">
        <f t="shared" si="108"/>
        <v>0</v>
      </c>
      <c r="L369" s="18">
        <f t="shared" si="109"/>
        <v>100</v>
      </c>
      <c r="M369">
        <v>0</v>
      </c>
      <c r="N369" s="21">
        <v>0</v>
      </c>
      <c r="O369" s="16">
        <f t="shared" si="121"/>
        <v>0</v>
      </c>
      <c r="P369" s="21">
        <v>3.44116627496725E-2</v>
      </c>
      <c r="Q369" s="16">
        <f t="shared" si="122"/>
        <v>3.44116627496725E-2</v>
      </c>
      <c r="R369" s="18">
        <f t="shared" si="110"/>
        <v>0</v>
      </c>
      <c r="S369" s="18">
        <f t="shared" si="111"/>
        <v>0</v>
      </c>
      <c r="T369" s="18">
        <f t="shared" si="112"/>
        <v>0</v>
      </c>
      <c r="U369" s="18">
        <f t="shared" si="113"/>
        <v>4.7383497994791339</v>
      </c>
      <c r="V369" s="18">
        <f t="shared" si="114"/>
        <v>4.7383497994791339</v>
      </c>
      <c r="X369" s="11">
        <f t="shared" si="115"/>
        <v>100</v>
      </c>
      <c r="Y369" s="11">
        <f t="shared" si="116"/>
        <v>4.7383497994791339</v>
      </c>
      <c r="AA369" s="7">
        <v>0</v>
      </c>
      <c r="AB369" s="25">
        <f t="shared" si="117"/>
        <v>0</v>
      </c>
      <c r="AC369" s="7">
        <v>0</v>
      </c>
      <c r="AD369" s="25">
        <f t="shared" si="118"/>
        <v>0</v>
      </c>
      <c r="AE369" s="7">
        <v>0</v>
      </c>
      <c r="AF369" s="25">
        <f t="shared" si="119"/>
        <v>0</v>
      </c>
      <c r="AH369" s="7">
        <v>0</v>
      </c>
      <c r="AI369" s="25">
        <f t="shared" si="120"/>
        <v>0</v>
      </c>
    </row>
    <row r="370" spans="1:35" ht="14.4" x14ac:dyDescent="0.3">
      <c r="A370" t="s">
        <v>439</v>
      </c>
      <c r="B370" t="s">
        <v>872</v>
      </c>
      <c r="C370" s="7" t="s">
        <v>941</v>
      </c>
      <c r="D370" s="20">
        <v>3.3895072075888502</v>
      </c>
      <c r="E370" s="24">
        <v>0</v>
      </c>
      <c r="F370" s="24">
        <v>0</v>
      </c>
      <c r="G370" s="24">
        <v>0</v>
      </c>
      <c r="H370" s="16">
        <f t="shared" si="105"/>
        <v>3.3895072075888502</v>
      </c>
      <c r="I370" s="18">
        <f t="shared" si="106"/>
        <v>0</v>
      </c>
      <c r="J370" s="18">
        <f t="shared" si="107"/>
        <v>0</v>
      </c>
      <c r="K370" s="18">
        <f t="shared" si="108"/>
        <v>0</v>
      </c>
      <c r="L370" s="18">
        <f t="shared" si="109"/>
        <v>100</v>
      </c>
      <c r="M370">
        <v>6.0334358635591304E-4</v>
      </c>
      <c r="N370" s="21">
        <v>1.3843016897028401E-2</v>
      </c>
      <c r="O370" s="16">
        <f t="shared" si="121"/>
        <v>1.4446360483384314E-2</v>
      </c>
      <c r="P370" s="21">
        <v>1.6468025948163101E-2</v>
      </c>
      <c r="Q370" s="16">
        <f t="shared" si="122"/>
        <v>3.0914386431547414E-2</v>
      </c>
      <c r="R370" s="18">
        <f t="shared" si="110"/>
        <v>1.7800333482255837E-2</v>
      </c>
      <c r="S370" s="18">
        <f t="shared" si="111"/>
        <v>0.40840794986465684</v>
      </c>
      <c r="T370" s="18">
        <f t="shared" si="112"/>
        <v>0.42620828334691263</v>
      </c>
      <c r="U370" s="18">
        <f t="shared" si="113"/>
        <v>0.48585310310868901</v>
      </c>
      <c r="V370" s="18">
        <f t="shared" si="114"/>
        <v>0.91206138645560164</v>
      </c>
      <c r="X370" s="11">
        <f t="shared" si="115"/>
        <v>100</v>
      </c>
      <c r="Y370" s="11">
        <f t="shared" si="116"/>
        <v>0.91206138645560175</v>
      </c>
      <c r="AA370" s="7">
        <v>0</v>
      </c>
      <c r="AB370" s="25">
        <f t="shared" si="117"/>
        <v>0</v>
      </c>
      <c r="AC370" s="7">
        <v>0</v>
      </c>
      <c r="AD370" s="25">
        <f t="shared" si="118"/>
        <v>0</v>
      </c>
      <c r="AE370" s="7">
        <v>0</v>
      </c>
      <c r="AF370" s="25">
        <f t="shared" si="119"/>
        <v>0</v>
      </c>
      <c r="AH370" s="7">
        <v>0</v>
      </c>
      <c r="AI370" s="25">
        <f t="shared" si="120"/>
        <v>0</v>
      </c>
    </row>
    <row r="371" spans="1:35" ht="14.4" x14ac:dyDescent="0.3">
      <c r="A371" t="s">
        <v>440</v>
      </c>
      <c r="B371" t="s">
        <v>873</v>
      </c>
      <c r="C371" s="7" t="s">
        <v>941</v>
      </c>
      <c r="D371" s="20">
        <v>2.8740310821394899</v>
      </c>
      <c r="E371" s="24">
        <v>0</v>
      </c>
      <c r="F371" s="24">
        <v>0</v>
      </c>
      <c r="G371" s="24">
        <v>0</v>
      </c>
      <c r="H371" s="16">
        <f t="shared" si="105"/>
        <v>2.8740310821394899</v>
      </c>
      <c r="I371" s="18">
        <f t="shared" si="106"/>
        <v>0</v>
      </c>
      <c r="J371" s="18">
        <f t="shared" si="107"/>
        <v>0</v>
      </c>
      <c r="K371" s="18">
        <f t="shared" si="108"/>
        <v>0</v>
      </c>
      <c r="L371" s="18">
        <f t="shared" si="109"/>
        <v>100</v>
      </c>
      <c r="M371">
        <v>4.7293389273837902E-2</v>
      </c>
      <c r="N371" s="21">
        <v>3.6903175052261199E-2</v>
      </c>
      <c r="O371" s="16">
        <f t="shared" si="121"/>
        <v>8.4196564326099094E-2</v>
      </c>
      <c r="P371" s="21">
        <v>8.1758245174853E-2</v>
      </c>
      <c r="Q371" s="16">
        <f t="shared" si="122"/>
        <v>0.16595480950095209</v>
      </c>
      <c r="R371" s="18">
        <f t="shared" si="110"/>
        <v>1.6455420251972952</v>
      </c>
      <c r="S371" s="18">
        <f t="shared" si="111"/>
        <v>1.284021431834679</v>
      </c>
      <c r="T371" s="18">
        <f t="shared" si="112"/>
        <v>2.929563457031974</v>
      </c>
      <c r="U371" s="18">
        <f t="shared" si="113"/>
        <v>2.844723763877683</v>
      </c>
      <c r="V371" s="18">
        <f t="shared" si="114"/>
        <v>5.7742872209096578</v>
      </c>
      <c r="X371" s="11">
        <f t="shared" si="115"/>
        <v>100</v>
      </c>
      <c r="Y371" s="11">
        <f t="shared" si="116"/>
        <v>5.774287220909657</v>
      </c>
      <c r="AA371" s="7">
        <v>0</v>
      </c>
      <c r="AB371" s="25">
        <f t="shared" si="117"/>
        <v>0</v>
      </c>
      <c r="AC371" s="7">
        <v>0</v>
      </c>
      <c r="AD371" s="25">
        <f t="shared" si="118"/>
        <v>0</v>
      </c>
      <c r="AE371" s="7">
        <v>0</v>
      </c>
      <c r="AF371" s="25">
        <f t="shared" si="119"/>
        <v>0</v>
      </c>
      <c r="AH371" s="7">
        <v>0</v>
      </c>
      <c r="AI371" s="25">
        <f t="shared" si="120"/>
        <v>0</v>
      </c>
    </row>
    <row r="372" spans="1:35" ht="14.4" x14ac:dyDescent="0.3">
      <c r="A372" t="s">
        <v>441</v>
      </c>
      <c r="B372" t="s">
        <v>874</v>
      </c>
      <c r="C372" s="7" t="s">
        <v>943</v>
      </c>
      <c r="D372" s="20">
        <v>4.12655439483349</v>
      </c>
      <c r="E372" s="24">
        <v>0</v>
      </c>
      <c r="F372" s="24">
        <v>0</v>
      </c>
      <c r="G372" s="24">
        <v>0</v>
      </c>
      <c r="H372" s="16">
        <f t="shared" si="105"/>
        <v>4.12655439483349</v>
      </c>
      <c r="I372" s="18">
        <f t="shared" si="106"/>
        <v>0</v>
      </c>
      <c r="J372" s="18">
        <f t="shared" si="107"/>
        <v>0</v>
      </c>
      <c r="K372" s="18">
        <f t="shared" si="108"/>
        <v>0</v>
      </c>
      <c r="L372" s="18">
        <f t="shared" si="109"/>
        <v>100</v>
      </c>
      <c r="M372">
        <v>0.16440544353203901</v>
      </c>
      <c r="N372" s="21">
        <v>3.3177874134113501E-2</v>
      </c>
      <c r="O372" s="16">
        <f t="shared" si="121"/>
        <v>0.1975833176661525</v>
      </c>
      <c r="P372" s="21">
        <v>8.8318362541092904E-2</v>
      </c>
      <c r="Q372" s="16">
        <f t="shared" si="122"/>
        <v>0.28590168020724538</v>
      </c>
      <c r="R372" s="18">
        <f t="shared" si="110"/>
        <v>3.9840852149647459</v>
      </c>
      <c r="S372" s="18">
        <f t="shared" si="111"/>
        <v>0.80400913109621697</v>
      </c>
      <c r="T372" s="18">
        <f t="shared" si="112"/>
        <v>4.7880943460609631</v>
      </c>
      <c r="U372" s="18">
        <f t="shared" si="113"/>
        <v>2.1402447197029284</v>
      </c>
      <c r="V372" s="18">
        <f t="shared" si="114"/>
        <v>6.9283390657638906</v>
      </c>
      <c r="X372" s="11">
        <f t="shared" si="115"/>
        <v>100</v>
      </c>
      <c r="Y372" s="11">
        <f t="shared" si="116"/>
        <v>6.9283390657638915</v>
      </c>
      <c r="AA372" s="7">
        <v>0</v>
      </c>
      <c r="AB372" s="25">
        <f t="shared" si="117"/>
        <v>0</v>
      </c>
      <c r="AC372" s="7">
        <v>0</v>
      </c>
      <c r="AD372" s="25">
        <f t="shared" si="118"/>
        <v>0</v>
      </c>
      <c r="AE372" s="7">
        <v>0</v>
      </c>
      <c r="AF372" s="25">
        <f t="shared" si="119"/>
        <v>0</v>
      </c>
      <c r="AH372" s="7">
        <v>0</v>
      </c>
      <c r="AI372" s="25">
        <f t="shared" si="120"/>
        <v>0</v>
      </c>
    </row>
    <row r="373" spans="1:35" ht="14.4" x14ac:dyDescent="0.3">
      <c r="A373" t="s">
        <v>442</v>
      </c>
      <c r="B373" t="s">
        <v>875</v>
      </c>
      <c r="C373" s="7" t="s">
        <v>941</v>
      </c>
      <c r="D373" s="20">
        <v>0.47794652636814799</v>
      </c>
      <c r="E373" s="24">
        <v>0</v>
      </c>
      <c r="F373" s="24">
        <v>0</v>
      </c>
      <c r="G373" s="24">
        <v>0</v>
      </c>
      <c r="H373" s="16">
        <f t="shared" si="105"/>
        <v>0.47794652636814799</v>
      </c>
      <c r="I373" s="18">
        <f t="shared" si="106"/>
        <v>0</v>
      </c>
      <c r="J373" s="18">
        <f t="shared" si="107"/>
        <v>0</v>
      </c>
      <c r="K373" s="18">
        <f t="shared" si="108"/>
        <v>0</v>
      </c>
      <c r="L373" s="18">
        <f t="shared" si="109"/>
        <v>100</v>
      </c>
      <c r="M373">
        <v>1.0293218346539601E-2</v>
      </c>
      <c r="N373" s="21">
        <v>2.0426541750814E-3</v>
      </c>
      <c r="O373" s="16">
        <f t="shared" si="121"/>
        <v>1.2335872521621001E-2</v>
      </c>
      <c r="P373" s="21">
        <v>3.9503411534100003E-2</v>
      </c>
      <c r="Q373" s="16">
        <f t="shared" si="122"/>
        <v>5.1839284055721004E-2</v>
      </c>
      <c r="R373" s="18">
        <f t="shared" si="110"/>
        <v>2.1536338855219634</v>
      </c>
      <c r="S373" s="18">
        <f t="shared" si="111"/>
        <v>0.42738132037557786</v>
      </c>
      <c r="T373" s="18">
        <f t="shared" si="112"/>
        <v>2.5810152058975411</v>
      </c>
      <c r="U373" s="18">
        <f t="shared" si="113"/>
        <v>8.2652366645032789</v>
      </c>
      <c r="V373" s="18">
        <f t="shared" si="114"/>
        <v>10.84625187040082</v>
      </c>
      <c r="X373" s="11">
        <f t="shared" si="115"/>
        <v>100</v>
      </c>
      <c r="Y373" s="11">
        <f t="shared" si="116"/>
        <v>10.84625187040082</v>
      </c>
      <c r="AA373" s="7">
        <v>0</v>
      </c>
      <c r="AB373" s="25">
        <f t="shared" si="117"/>
        <v>0</v>
      </c>
      <c r="AC373" s="7">
        <v>0</v>
      </c>
      <c r="AD373" s="25">
        <f t="shared" si="118"/>
        <v>0</v>
      </c>
      <c r="AE373" s="7">
        <v>0</v>
      </c>
      <c r="AF373" s="25">
        <f t="shared" si="119"/>
        <v>0</v>
      </c>
      <c r="AH373" s="7">
        <v>0</v>
      </c>
      <c r="AI373" s="25">
        <f t="shared" si="120"/>
        <v>0</v>
      </c>
    </row>
    <row r="374" spans="1:35" ht="14.4" x14ac:dyDescent="0.3">
      <c r="A374" t="s">
        <v>443</v>
      </c>
      <c r="B374" t="s">
        <v>876</v>
      </c>
      <c r="C374" s="7" t="s">
        <v>944</v>
      </c>
      <c r="D374" s="20">
        <v>2.8768022902069599</v>
      </c>
      <c r="E374" s="24">
        <v>0</v>
      </c>
      <c r="F374" s="24">
        <v>0</v>
      </c>
      <c r="G374" s="24">
        <v>0</v>
      </c>
      <c r="H374" s="16">
        <f t="shared" si="105"/>
        <v>2.8768022902069599</v>
      </c>
      <c r="I374" s="18">
        <f t="shared" si="106"/>
        <v>0</v>
      </c>
      <c r="J374" s="18">
        <f t="shared" si="107"/>
        <v>0</v>
      </c>
      <c r="K374" s="18">
        <f t="shared" si="108"/>
        <v>0</v>
      </c>
      <c r="L374" s="18">
        <f t="shared" si="109"/>
        <v>100</v>
      </c>
      <c r="M374">
        <v>1.8406222935835801E-2</v>
      </c>
      <c r="N374" s="21">
        <v>7.4461193478939203E-2</v>
      </c>
      <c r="O374" s="16">
        <f t="shared" si="121"/>
        <v>9.2867416414775E-2</v>
      </c>
      <c r="P374" s="21">
        <v>0.17987925002514801</v>
      </c>
      <c r="Q374" s="16">
        <f t="shared" si="122"/>
        <v>0.27274666643992301</v>
      </c>
      <c r="R374" s="18">
        <f t="shared" si="110"/>
        <v>0.63981536021759911</v>
      </c>
      <c r="S374" s="18">
        <f t="shared" si="111"/>
        <v>2.5883319730527048</v>
      </c>
      <c r="T374" s="18">
        <f t="shared" si="112"/>
        <v>3.2281473332703037</v>
      </c>
      <c r="U374" s="18">
        <f t="shared" si="113"/>
        <v>6.2527498200860832</v>
      </c>
      <c r="V374" s="18">
        <f t="shared" si="114"/>
        <v>9.4808971533563877</v>
      </c>
      <c r="X374" s="11">
        <f t="shared" si="115"/>
        <v>100</v>
      </c>
      <c r="Y374" s="11">
        <f t="shared" si="116"/>
        <v>9.4808971533563877</v>
      </c>
      <c r="AA374" s="7">
        <v>0</v>
      </c>
      <c r="AB374" s="25">
        <f t="shared" si="117"/>
        <v>0</v>
      </c>
      <c r="AC374" s="7">
        <v>0</v>
      </c>
      <c r="AD374" s="25">
        <f t="shared" si="118"/>
        <v>0</v>
      </c>
      <c r="AE374" s="7">
        <v>0</v>
      </c>
      <c r="AF374" s="25">
        <f t="shared" si="119"/>
        <v>0</v>
      </c>
      <c r="AH374" s="7">
        <v>0</v>
      </c>
      <c r="AI374" s="25">
        <f t="shared" si="120"/>
        <v>0</v>
      </c>
    </row>
    <row r="375" spans="1:35" ht="14.4" x14ac:dyDescent="0.3">
      <c r="A375" t="s">
        <v>444</v>
      </c>
      <c r="B375" t="s">
        <v>877</v>
      </c>
      <c r="C375" s="7" t="s">
        <v>941</v>
      </c>
      <c r="D375" s="20">
        <v>2.0307205898213199</v>
      </c>
      <c r="E375" s="24">
        <v>0</v>
      </c>
      <c r="F375" s="24">
        <v>0</v>
      </c>
      <c r="G375" s="24">
        <v>0</v>
      </c>
      <c r="H375" s="16">
        <f t="shared" ref="H375:H438" si="123">D375-E375-F375-G375</f>
        <v>2.0307205898213199</v>
      </c>
      <c r="I375" s="18">
        <f t="shared" ref="I375:I438" si="124">E375/D375*100</f>
        <v>0</v>
      </c>
      <c r="J375" s="18">
        <f t="shared" ref="J375:J438" si="125">F375/D375*100</f>
        <v>0</v>
      </c>
      <c r="K375" s="18">
        <f t="shared" ref="K375:K438" si="126">G375/D375*100</f>
        <v>0</v>
      </c>
      <c r="L375" s="18">
        <f t="shared" ref="L375:L438" si="127">H375/D375*100</f>
        <v>100</v>
      </c>
      <c r="M375">
        <v>2.7459771889692602E-2</v>
      </c>
      <c r="N375" s="21">
        <v>1.39045404605552E-2</v>
      </c>
      <c r="O375" s="16">
        <f t="shared" si="121"/>
        <v>4.1364312350247803E-2</v>
      </c>
      <c r="P375" s="21">
        <v>8.3802845554596297E-3</v>
      </c>
      <c r="Q375" s="16">
        <f t="shared" si="122"/>
        <v>4.9744596905707435E-2</v>
      </c>
      <c r="R375" s="18">
        <f t="shared" ref="R375:R438" si="128">M375/D375*100</f>
        <v>1.3522181252965357</v>
      </c>
      <c r="S375" s="18">
        <f t="shared" ref="S375:S438" si="129">N375/D375*100</f>
        <v>0.68470968040850166</v>
      </c>
      <c r="T375" s="18">
        <f t="shared" ref="T375:T438" si="130">O375/D375*100</f>
        <v>2.0369278057050373</v>
      </c>
      <c r="U375" s="18">
        <f t="shared" ref="U375:U438" si="131">P375/D375*100</f>
        <v>0.41267541174618216</v>
      </c>
      <c r="V375" s="18">
        <f t="shared" ref="V375:V438" si="132">Q375/D375*100</f>
        <v>2.4496032174512199</v>
      </c>
      <c r="X375" s="11">
        <f t="shared" ref="X375:X437" si="133">SUM(I375:L375)</f>
        <v>100</v>
      </c>
      <c r="Y375" s="11">
        <f t="shared" ref="Y375:Y438" si="134">SUM(R375:S375,U375)</f>
        <v>2.4496032174512195</v>
      </c>
      <c r="AA375" s="7">
        <v>0</v>
      </c>
      <c r="AB375" s="25">
        <f t="shared" ref="AB375:AB438" si="135">AA375/D375*100</f>
        <v>0</v>
      </c>
      <c r="AC375" s="7">
        <v>0</v>
      </c>
      <c r="AD375" s="25">
        <f t="shared" ref="AD375:AD438" si="136">AC375/D375*100</f>
        <v>0</v>
      </c>
      <c r="AE375" s="7">
        <v>0</v>
      </c>
      <c r="AF375" s="25">
        <f t="shared" ref="AF375:AF438" si="137">AE375/D375*100</f>
        <v>0</v>
      </c>
      <c r="AH375" s="7">
        <v>0</v>
      </c>
      <c r="AI375" s="25">
        <f t="shared" ref="AI375:AI438" si="138">AH375/D375*100</f>
        <v>0</v>
      </c>
    </row>
    <row r="376" spans="1:35" ht="14.4" x14ac:dyDescent="0.3">
      <c r="A376" t="s">
        <v>445</v>
      </c>
      <c r="B376" t="s">
        <v>878</v>
      </c>
      <c r="C376" s="7" t="s">
        <v>941</v>
      </c>
      <c r="D376" s="20">
        <v>2.03061364685726</v>
      </c>
      <c r="E376" s="24">
        <v>0</v>
      </c>
      <c r="F376" s="24">
        <v>0</v>
      </c>
      <c r="G376" s="24">
        <v>0</v>
      </c>
      <c r="H376" s="16">
        <f t="shared" si="123"/>
        <v>2.03061364685726</v>
      </c>
      <c r="I376" s="18">
        <f t="shared" si="124"/>
        <v>0</v>
      </c>
      <c r="J376" s="18">
        <f t="shared" si="125"/>
        <v>0</v>
      </c>
      <c r="K376" s="18">
        <f t="shared" si="126"/>
        <v>0</v>
      </c>
      <c r="L376" s="18">
        <f t="shared" si="127"/>
        <v>100</v>
      </c>
      <c r="M376">
        <v>0.29130658708404999</v>
      </c>
      <c r="N376" s="21">
        <v>9.2976131507969503E-2</v>
      </c>
      <c r="O376" s="16">
        <f t="shared" si="121"/>
        <v>0.38428271859201951</v>
      </c>
      <c r="P376" s="21">
        <v>0.125624181206481</v>
      </c>
      <c r="Q376" s="16">
        <f t="shared" si="122"/>
        <v>0.50990689979850057</v>
      </c>
      <c r="R376" s="18">
        <f t="shared" si="128"/>
        <v>14.345741620268305</v>
      </c>
      <c r="S376" s="18">
        <f t="shared" si="129"/>
        <v>4.5787209030071674</v>
      </c>
      <c r="T376" s="18">
        <f t="shared" si="130"/>
        <v>18.924462523275473</v>
      </c>
      <c r="U376" s="18">
        <f t="shared" si="131"/>
        <v>6.1865131952061398</v>
      </c>
      <c r="V376" s="18">
        <f t="shared" si="132"/>
        <v>25.110975718481615</v>
      </c>
      <c r="X376" s="11">
        <f t="shared" si="133"/>
        <v>100</v>
      </c>
      <c r="Y376" s="11">
        <f t="shared" si="134"/>
        <v>25.110975718481612</v>
      </c>
      <c r="AA376" s="7">
        <v>0</v>
      </c>
      <c r="AB376" s="25">
        <f t="shared" si="135"/>
        <v>0</v>
      </c>
      <c r="AC376" s="7">
        <v>0</v>
      </c>
      <c r="AD376" s="25">
        <f t="shared" si="136"/>
        <v>0</v>
      </c>
      <c r="AE376" s="7">
        <v>0</v>
      </c>
      <c r="AF376" s="25">
        <f t="shared" si="137"/>
        <v>0</v>
      </c>
      <c r="AH376" s="7">
        <v>0</v>
      </c>
      <c r="AI376" s="25">
        <f t="shared" si="138"/>
        <v>0</v>
      </c>
    </row>
    <row r="377" spans="1:35" ht="14.4" x14ac:dyDescent="0.3">
      <c r="A377" t="s">
        <v>446</v>
      </c>
      <c r="B377" t="s">
        <v>879</v>
      </c>
      <c r="C377" s="7" t="s">
        <v>945</v>
      </c>
      <c r="D377" s="20">
        <v>1.1694722299943601</v>
      </c>
      <c r="E377" s="24">
        <v>8.4322667464322806E-2</v>
      </c>
      <c r="F377" s="24">
        <v>1.71587466091732E-2</v>
      </c>
      <c r="G377" s="24">
        <v>2.6012055390904398E-2</v>
      </c>
      <c r="H377" s="16">
        <f t="shared" si="123"/>
        <v>1.0419787605299597</v>
      </c>
      <c r="I377" s="18">
        <f t="shared" si="124"/>
        <v>7.2103180649898349</v>
      </c>
      <c r="J377" s="18">
        <f t="shared" si="125"/>
        <v>1.4672213814992385</v>
      </c>
      <c r="K377" s="18">
        <f t="shared" si="126"/>
        <v>2.2242559270543643</v>
      </c>
      <c r="L377" s="18">
        <f t="shared" si="127"/>
        <v>89.098204626456564</v>
      </c>
      <c r="M377">
        <v>0.14929801675988699</v>
      </c>
      <c r="N377" s="21">
        <v>2.4966993687651099E-2</v>
      </c>
      <c r="O377" s="16">
        <f t="shared" si="121"/>
        <v>0.17426501044753809</v>
      </c>
      <c r="P377" s="21">
        <v>8.5534230365713601E-2</v>
      </c>
      <c r="Q377" s="16">
        <f t="shared" si="122"/>
        <v>0.25979924081325168</v>
      </c>
      <c r="R377" s="18">
        <f t="shared" si="128"/>
        <v>12.766272933270677</v>
      </c>
      <c r="S377" s="18">
        <f t="shared" si="129"/>
        <v>2.1348941041354617</v>
      </c>
      <c r="T377" s="18">
        <f t="shared" si="130"/>
        <v>14.901167037406138</v>
      </c>
      <c r="U377" s="18">
        <f t="shared" si="131"/>
        <v>7.3139171817808881</v>
      </c>
      <c r="V377" s="18">
        <f t="shared" si="132"/>
        <v>22.215084219187027</v>
      </c>
      <c r="X377" s="11">
        <f t="shared" si="133"/>
        <v>100</v>
      </c>
      <c r="Y377" s="11">
        <f t="shared" si="134"/>
        <v>22.215084219187027</v>
      </c>
      <c r="AA377" s="7">
        <v>0</v>
      </c>
      <c r="AB377" s="25">
        <f t="shared" si="135"/>
        <v>0</v>
      </c>
      <c r="AC377" s="7">
        <v>0</v>
      </c>
      <c r="AD377" s="25">
        <f t="shared" si="136"/>
        <v>0</v>
      </c>
      <c r="AE377" s="7">
        <v>0.580042335149069</v>
      </c>
      <c r="AF377" s="25">
        <f t="shared" si="137"/>
        <v>49.598641188073898</v>
      </c>
      <c r="AH377" s="7">
        <v>0</v>
      </c>
      <c r="AI377" s="25">
        <f t="shared" si="138"/>
        <v>0</v>
      </c>
    </row>
    <row r="378" spans="1:35" ht="14.4" x14ac:dyDescent="0.3">
      <c r="A378" t="s">
        <v>447</v>
      </c>
      <c r="B378" t="s">
        <v>880</v>
      </c>
      <c r="C378" s="7" t="s">
        <v>941</v>
      </c>
      <c r="D378" s="20">
        <v>0.77355128765478698</v>
      </c>
      <c r="E378" s="24">
        <v>0</v>
      </c>
      <c r="F378" s="24">
        <v>0</v>
      </c>
      <c r="G378" s="24">
        <v>0</v>
      </c>
      <c r="H378" s="16">
        <f t="shared" si="123"/>
        <v>0.77355128765478698</v>
      </c>
      <c r="I378" s="18">
        <f t="shared" si="124"/>
        <v>0</v>
      </c>
      <c r="J378" s="18">
        <f t="shared" si="125"/>
        <v>0</v>
      </c>
      <c r="K378" s="18">
        <f t="shared" si="126"/>
        <v>0</v>
      </c>
      <c r="L378" s="18">
        <f t="shared" si="127"/>
        <v>100</v>
      </c>
      <c r="M378">
        <v>3.6016324449767101E-2</v>
      </c>
      <c r="N378" s="21">
        <v>1.2805803910887301E-2</v>
      </c>
      <c r="O378" s="16">
        <f t="shared" si="121"/>
        <v>4.8822128360654402E-2</v>
      </c>
      <c r="P378" s="21">
        <v>0.105441000785235</v>
      </c>
      <c r="Q378" s="16">
        <f t="shared" si="122"/>
        <v>0.15426312914588941</v>
      </c>
      <c r="R378" s="18">
        <f t="shared" si="128"/>
        <v>4.6559711068363079</v>
      </c>
      <c r="S378" s="18">
        <f t="shared" si="129"/>
        <v>1.6554563498577164</v>
      </c>
      <c r="T378" s="18">
        <f t="shared" si="130"/>
        <v>6.3114274566940241</v>
      </c>
      <c r="U378" s="18">
        <f t="shared" si="131"/>
        <v>13.630770508430748</v>
      </c>
      <c r="V378" s="18">
        <f t="shared" si="132"/>
        <v>19.942197965124773</v>
      </c>
      <c r="X378" s="11">
        <f t="shared" si="133"/>
        <v>100</v>
      </c>
      <c r="Y378" s="11">
        <f t="shared" si="134"/>
        <v>19.942197965124773</v>
      </c>
      <c r="AA378" s="7">
        <v>0</v>
      </c>
      <c r="AB378" s="25">
        <f t="shared" si="135"/>
        <v>0</v>
      </c>
      <c r="AC378" s="7">
        <v>0</v>
      </c>
      <c r="AD378" s="25">
        <f t="shared" si="136"/>
        <v>0</v>
      </c>
      <c r="AE378" s="7">
        <v>0</v>
      </c>
      <c r="AF378" s="25">
        <f t="shared" si="137"/>
        <v>0</v>
      </c>
      <c r="AH378" s="7">
        <v>0</v>
      </c>
      <c r="AI378" s="25">
        <f t="shared" si="138"/>
        <v>0</v>
      </c>
    </row>
    <row r="379" spans="1:35" ht="14.4" x14ac:dyDescent="0.3">
      <c r="A379" t="s">
        <v>448</v>
      </c>
      <c r="B379" t="s">
        <v>881</v>
      </c>
      <c r="C379" s="7" t="s">
        <v>941</v>
      </c>
      <c r="D379" s="20">
        <v>1.9309794325010801</v>
      </c>
      <c r="E379" s="24">
        <v>0</v>
      </c>
      <c r="F379" s="24">
        <v>0</v>
      </c>
      <c r="G379" s="24">
        <v>0</v>
      </c>
      <c r="H379" s="16">
        <f t="shared" si="123"/>
        <v>1.9309794325010801</v>
      </c>
      <c r="I379" s="18">
        <f t="shared" si="124"/>
        <v>0</v>
      </c>
      <c r="J379" s="18">
        <f t="shared" si="125"/>
        <v>0</v>
      </c>
      <c r="K379" s="18">
        <f t="shared" si="126"/>
        <v>0</v>
      </c>
      <c r="L379" s="18">
        <f t="shared" si="127"/>
        <v>100</v>
      </c>
      <c r="M379">
        <v>2.4141883525109699E-3</v>
      </c>
      <c r="N379" s="21">
        <v>4.9748908070920096E-3</v>
      </c>
      <c r="O379" s="16">
        <f t="shared" si="121"/>
        <v>7.3890791596029799E-3</v>
      </c>
      <c r="P379" s="21">
        <v>1.5569031874598601E-2</v>
      </c>
      <c r="Q379" s="16">
        <f t="shared" si="122"/>
        <v>2.2958111034201582E-2</v>
      </c>
      <c r="R379" s="18">
        <f t="shared" si="128"/>
        <v>0.12502403246128929</v>
      </c>
      <c r="S379" s="18">
        <f t="shared" si="129"/>
        <v>0.25763561865847201</v>
      </c>
      <c r="T379" s="18">
        <f t="shared" si="130"/>
        <v>0.3826596511197613</v>
      </c>
      <c r="U379" s="18">
        <f t="shared" si="131"/>
        <v>0.80627642182770332</v>
      </c>
      <c r="V379" s="18">
        <f t="shared" si="132"/>
        <v>1.1889360729474647</v>
      </c>
      <c r="X379" s="11">
        <f t="shared" si="133"/>
        <v>100</v>
      </c>
      <c r="Y379" s="11">
        <f t="shared" si="134"/>
        <v>1.1889360729474645</v>
      </c>
      <c r="AA379" s="7">
        <v>0</v>
      </c>
      <c r="AB379" s="25">
        <f t="shared" si="135"/>
        <v>0</v>
      </c>
      <c r="AC379" s="7">
        <v>0</v>
      </c>
      <c r="AD379" s="25">
        <f t="shared" si="136"/>
        <v>0</v>
      </c>
      <c r="AE379" s="7">
        <v>0</v>
      </c>
      <c r="AF379" s="25">
        <f t="shared" si="137"/>
        <v>0</v>
      </c>
      <c r="AH379" s="7">
        <v>0</v>
      </c>
      <c r="AI379" s="25">
        <f t="shared" si="138"/>
        <v>0</v>
      </c>
    </row>
    <row r="380" spans="1:35" ht="14.4" x14ac:dyDescent="0.3">
      <c r="A380" t="s">
        <v>449</v>
      </c>
      <c r="B380" t="s">
        <v>882</v>
      </c>
      <c r="C380" s="7" t="s">
        <v>941</v>
      </c>
      <c r="D380" s="20">
        <v>0.74505146916313003</v>
      </c>
      <c r="E380" s="24">
        <v>0</v>
      </c>
      <c r="F380" s="24">
        <v>0</v>
      </c>
      <c r="G380" s="24">
        <v>0</v>
      </c>
      <c r="H380" s="16">
        <f t="shared" si="123"/>
        <v>0.74505146916313003</v>
      </c>
      <c r="I380" s="18">
        <f t="shared" si="124"/>
        <v>0</v>
      </c>
      <c r="J380" s="18">
        <f t="shared" si="125"/>
        <v>0</v>
      </c>
      <c r="K380" s="18">
        <f t="shared" si="126"/>
        <v>0</v>
      </c>
      <c r="L380" s="18">
        <f t="shared" si="127"/>
        <v>100</v>
      </c>
      <c r="M380">
        <v>3.6288781665993102E-3</v>
      </c>
      <c r="N380" s="21">
        <v>1.08026166734576E-2</v>
      </c>
      <c r="O380" s="16">
        <f t="shared" si="121"/>
        <v>1.4431494840056909E-2</v>
      </c>
      <c r="P380" s="21">
        <v>8.6390563133594694E-2</v>
      </c>
      <c r="Q380" s="16">
        <f t="shared" si="122"/>
        <v>0.1008220579736516</v>
      </c>
      <c r="R380" s="18">
        <f t="shared" si="128"/>
        <v>0.48706409111244398</v>
      </c>
      <c r="S380" s="18">
        <f t="shared" si="129"/>
        <v>1.4499154918238746</v>
      </c>
      <c r="T380" s="18">
        <f t="shared" si="130"/>
        <v>1.9369795829363183</v>
      </c>
      <c r="U380" s="18">
        <f t="shared" si="131"/>
        <v>11.595247672034233</v>
      </c>
      <c r="V380" s="18">
        <f t="shared" si="132"/>
        <v>13.532227254970552</v>
      </c>
      <c r="X380" s="11">
        <f t="shared" si="133"/>
        <v>100</v>
      </c>
      <c r="Y380" s="11">
        <f t="shared" si="134"/>
        <v>13.532227254970552</v>
      </c>
      <c r="AA380" s="7">
        <v>0</v>
      </c>
      <c r="AB380" s="25">
        <f t="shared" si="135"/>
        <v>0</v>
      </c>
      <c r="AC380" s="7">
        <v>0</v>
      </c>
      <c r="AD380" s="25">
        <f t="shared" si="136"/>
        <v>0</v>
      </c>
      <c r="AE380" s="7">
        <v>0</v>
      </c>
      <c r="AF380" s="25">
        <f t="shared" si="137"/>
        <v>0</v>
      </c>
      <c r="AH380" s="7">
        <v>0</v>
      </c>
      <c r="AI380" s="25">
        <f t="shared" si="138"/>
        <v>0</v>
      </c>
    </row>
    <row r="381" spans="1:35" ht="14.4" x14ac:dyDescent="0.3">
      <c r="A381" t="s">
        <v>450</v>
      </c>
      <c r="B381" t="s">
        <v>883</v>
      </c>
      <c r="C381" s="7" t="s">
        <v>941</v>
      </c>
      <c r="D381" s="20">
        <v>0.65675959499105796</v>
      </c>
      <c r="E381" s="24">
        <v>0</v>
      </c>
      <c r="F381" s="24">
        <v>0</v>
      </c>
      <c r="G381" s="24">
        <v>0</v>
      </c>
      <c r="H381" s="16">
        <f t="shared" si="123"/>
        <v>0.65675959499105796</v>
      </c>
      <c r="I381" s="18">
        <f t="shared" si="124"/>
        <v>0</v>
      </c>
      <c r="J381" s="18">
        <f t="shared" si="125"/>
        <v>0</v>
      </c>
      <c r="K381" s="18">
        <f t="shared" si="126"/>
        <v>0</v>
      </c>
      <c r="L381" s="18">
        <f t="shared" si="127"/>
        <v>100</v>
      </c>
      <c r="M381">
        <v>0</v>
      </c>
      <c r="N381" s="21">
        <v>0</v>
      </c>
      <c r="O381" s="16">
        <f t="shared" si="121"/>
        <v>0</v>
      </c>
      <c r="P381" s="21">
        <v>0</v>
      </c>
      <c r="Q381" s="16">
        <f t="shared" si="122"/>
        <v>0</v>
      </c>
      <c r="R381" s="18">
        <f t="shared" si="128"/>
        <v>0</v>
      </c>
      <c r="S381" s="18">
        <f t="shared" si="129"/>
        <v>0</v>
      </c>
      <c r="T381" s="18">
        <f t="shared" si="130"/>
        <v>0</v>
      </c>
      <c r="U381" s="18">
        <f t="shared" si="131"/>
        <v>0</v>
      </c>
      <c r="V381" s="18">
        <f t="shared" si="132"/>
        <v>0</v>
      </c>
      <c r="X381" s="11">
        <f t="shared" si="133"/>
        <v>100</v>
      </c>
      <c r="Y381" s="11">
        <f t="shared" si="134"/>
        <v>0</v>
      </c>
      <c r="AA381" s="7">
        <v>0</v>
      </c>
      <c r="AB381" s="25">
        <f t="shared" si="135"/>
        <v>0</v>
      </c>
      <c r="AC381" s="7">
        <v>0</v>
      </c>
      <c r="AD381" s="25">
        <f t="shared" si="136"/>
        <v>0</v>
      </c>
      <c r="AE381" s="7">
        <v>0</v>
      </c>
      <c r="AF381" s="25">
        <f t="shared" si="137"/>
        <v>0</v>
      </c>
      <c r="AH381" s="7">
        <v>0</v>
      </c>
      <c r="AI381" s="25">
        <f t="shared" si="138"/>
        <v>0</v>
      </c>
    </row>
    <row r="382" spans="1:35" ht="14.4" x14ac:dyDescent="0.3">
      <c r="A382" t="s">
        <v>451</v>
      </c>
      <c r="B382" t="s">
        <v>884</v>
      </c>
      <c r="C382" s="7" t="s">
        <v>941</v>
      </c>
      <c r="D382" s="20">
        <v>0.33319890066198998</v>
      </c>
      <c r="E382" s="24">
        <v>0</v>
      </c>
      <c r="F382" s="24">
        <v>0</v>
      </c>
      <c r="G382" s="24">
        <v>0</v>
      </c>
      <c r="H382" s="16">
        <f t="shared" si="123"/>
        <v>0.33319890066198998</v>
      </c>
      <c r="I382" s="18">
        <f t="shared" si="124"/>
        <v>0</v>
      </c>
      <c r="J382" s="18">
        <f t="shared" si="125"/>
        <v>0</v>
      </c>
      <c r="K382" s="18">
        <f t="shared" si="126"/>
        <v>0</v>
      </c>
      <c r="L382" s="18">
        <f t="shared" si="127"/>
        <v>100</v>
      </c>
      <c r="M382">
        <v>1.26422417117602E-2</v>
      </c>
      <c r="N382" s="21">
        <v>2.7127560336521099E-3</v>
      </c>
      <c r="O382" s="16">
        <f t="shared" si="121"/>
        <v>1.535499774541231E-2</v>
      </c>
      <c r="P382" s="21">
        <v>1.29468096917218E-2</v>
      </c>
      <c r="Q382" s="16">
        <f t="shared" si="122"/>
        <v>2.8301807437134112E-2</v>
      </c>
      <c r="R382" s="18">
        <f t="shared" si="128"/>
        <v>3.7942027079450011</v>
      </c>
      <c r="S382" s="18">
        <f t="shared" si="129"/>
        <v>0.81415515725366572</v>
      </c>
      <c r="T382" s="18">
        <f t="shared" si="130"/>
        <v>4.6083578651986672</v>
      </c>
      <c r="U382" s="18">
        <f t="shared" si="131"/>
        <v>3.8856099662992438</v>
      </c>
      <c r="V382" s="18">
        <f t="shared" si="132"/>
        <v>8.4939678314979119</v>
      </c>
      <c r="X382" s="11">
        <f t="shared" si="133"/>
        <v>100</v>
      </c>
      <c r="Y382" s="11">
        <f t="shared" si="134"/>
        <v>8.4939678314979119</v>
      </c>
      <c r="AA382" s="7">
        <v>0</v>
      </c>
      <c r="AB382" s="25">
        <f t="shared" si="135"/>
        <v>0</v>
      </c>
      <c r="AC382" s="7">
        <v>0</v>
      </c>
      <c r="AD382" s="25">
        <f t="shared" si="136"/>
        <v>0</v>
      </c>
      <c r="AE382" s="7">
        <v>0</v>
      </c>
      <c r="AF382" s="25">
        <f t="shared" si="137"/>
        <v>0</v>
      </c>
      <c r="AH382" s="7">
        <v>0</v>
      </c>
      <c r="AI382" s="25">
        <f t="shared" si="138"/>
        <v>0</v>
      </c>
    </row>
    <row r="383" spans="1:35" ht="14.4" x14ac:dyDescent="0.3">
      <c r="A383" t="s">
        <v>452</v>
      </c>
      <c r="B383" t="s">
        <v>885</v>
      </c>
      <c r="C383" s="7" t="s">
        <v>941</v>
      </c>
      <c r="D383" s="20">
        <v>1.67142686445824</v>
      </c>
      <c r="E383" s="24">
        <v>0</v>
      </c>
      <c r="F383" s="24">
        <v>0</v>
      </c>
      <c r="G383" s="24">
        <v>0</v>
      </c>
      <c r="H383" s="16">
        <f t="shared" si="123"/>
        <v>1.67142686445824</v>
      </c>
      <c r="I383" s="18">
        <f t="shared" si="124"/>
        <v>0</v>
      </c>
      <c r="J383" s="18">
        <f t="shared" si="125"/>
        <v>0</v>
      </c>
      <c r="K383" s="18">
        <f t="shared" si="126"/>
        <v>0</v>
      </c>
      <c r="L383" s="18">
        <f t="shared" si="127"/>
        <v>100</v>
      </c>
      <c r="M383">
        <v>9.6040168865409205E-3</v>
      </c>
      <c r="N383" s="21">
        <v>1.2005021941557E-3</v>
      </c>
      <c r="O383" s="16">
        <f t="shared" si="121"/>
        <v>1.080451908069662E-2</v>
      </c>
      <c r="P383" s="21">
        <v>4.7397406249132402E-3</v>
      </c>
      <c r="Q383" s="16">
        <f t="shared" si="122"/>
        <v>1.554425970560986E-2</v>
      </c>
      <c r="R383" s="18">
        <f t="shared" si="128"/>
        <v>0.57459988772251025</v>
      </c>
      <c r="S383" s="18">
        <f t="shared" si="129"/>
        <v>7.1824990951358136E-2</v>
      </c>
      <c r="T383" s="18">
        <f t="shared" si="130"/>
        <v>0.64642487867386833</v>
      </c>
      <c r="U383" s="18">
        <f t="shared" si="131"/>
        <v>0.28357451502668851</v>
      </c>
      <c r="V383" s="18">
        <f t="shared" si="132"/>
        <v>0.92999939370055684</v>
      </c>
      <c r="X383" s="11">
        <f t="shared" si="133"/>
        <v>100</v>
      </c>
      <c r="Y383" s="11">
        <f t="shared" si="134"/>
        <v>0.92999939370055695</v>
      </c>
      <c r="AA383" s="7">
        <v>0</v>
      </c>
      <c r="AB383" s="25">
        <f t="shared" si="135"/>
        <v>0</v>
      </c>
      <c r="AC383" s="7">
        <v>0</v>
      </c>
      <c r="AD383" s="25">
        <f t="shared" si="136"/>
        <v>0</v>
      </c>
      <c r="AE383" s="7">
        <v>0</v>
      </c>
      <c r="AF383" s="25">
        <f t="shared" si="137"/>
        <v>0</v>
      </c>
      <c r="AH383" s="7">
        <v>0</v>
      </c>
      <c r="AI383" s="25">
        <f t="shared" si="138"/>
        <v>0</v>
      </c>
    </row>
    <row r="384" spans="1:35" ht="14.4" x14ac:dyDescent="0.3">
      <c r="A384" t="s">
        <v>453</v>
      </c>
      <c r="B384" t="s">
        <v>886</v>
      </c>
      <c r="C384" s="7" t="s">
        <v>941</v>
      </c>
      <c r="D384" s="20">
        <v>3.1693111987993299</v>
      </c>
      <c r="E384" s="24">
        <v>0.44798789758129798</v>
      </c>
      <c r="F384" s="24">
        <v>6.7029746651416602E-2</v>
      </c>
      <c r="G384" s="24">
        <v>7.1710941835160996E-2</v>
      </c>
      <c r="H384" s="16">
        <f t="shared" si="123"/>
        <v>2.5825826127314544</v>
      </c>
      <c r="I384" s="18">
        <f t="shared" si="124"/>
        <v>14.135181731317987</v>
      </c>
      <c r="J384" s="18">
        <f t="shared" si="125"/>
        <v>2.1149626037610418</v>
      </c>
      <c r="K384" s="18">
        <f t="shared" si="126"/>
        <v>2.2626664703146901</v>
      </c>
      <c r="L384" s="18">
        <f t="shared" si="127"/>
        <v>81.487189194606273</v>
      </c>
      <c r="M384">
        <v>0.35048346860925</v>
      </c>
      <c r="N384" s="21">
        <v>0.15545792425341701</v>
      </c>
      <c r="O384" s="16">
        <f t="shared" si="121"/>
        <v>0.50594139286266704</v>
      </c>
      <c r="P384" s="21">
        <v>0.26302527882683202</v>
      </c>
      <c r="Q384" s="16">
        <f t="shared" si="122"/>
        <v>0.76896667168949906</v>
      </c>
      <c r="R384" s="18">
        <f t="shared" si="128"/>
        <v>11.05866374819955</v>
      </c>
      <c r="S384" s="18">
        <f t="shared" si="129"/>
        <v>4.9051012823326117</v>
      </c>
      <c r="T384" s="18">
        <f t="shared" si="130"/>
        <v>15.963765030532162</v>
      </c>
      <c r="U384" s="18">
        <f t="shared" si="131"/>
        <v>8.2991307046930967</v>
      </c>
      <c r="V384" s="18">
        <f t="shared" si="132"/>
        <v>24.262895735225257</v>
      </c>
      <c r="X384" s="11">
        <f t="shared" si="133"/>
        <v>100</v>
      </c>
      <c r="Y384" s="11">
        <f t="shared" si="134"/>
        <v>24.262895735225257</v>
      </c>
      <c r="AA384" s="7">
        <v>6.1827319137786899E-2</v>
      </c>
      <c r="AB384" s="25">
        <f t="shared" si="135"/>
        <v>1.9508125033985215</v>
      </c>
      <c r="AC384" s="7">
        <v>4.1642555750327298E-2</v>
      </c>
      <c r="AD384" s="25">
        <f t="shared" si="136"/>
        <v>1.3139307924732437</v>
      </c>
      <c r="AE384" s="7">
        <v>7.1539964466961106E-2</v>
      </c>
      <c r="AF384" s="25">
        <f t="shared" si="137"/>
        <v>2.2572716902670678</v>
      </c>
      <c r="AH384" s="7">
        <v>0</v>
      </c>
      <c r="AI384" s="25">
        <f t="shared" si="138"/>
        <v>0</v>
      </c>
    </row>
    <row r="385" spans="1:35" ht="14.4" x14ac:dyDescent="0.3">
      <c r="A385" t="s">
        <v>454</v>
      </c>
      <c r="B385" t="s">
        <v>887</v>
      </c>
      <c r="C385" s="7" t="s">
        <v>941</v>
      </c>
      <c r="D385" s="20">
        <v>9.3499289949610806E-2</v>
      </c>
      <c r="E385" s="24">
        <v>0</v>
      </c>
      <c r="F385" s="24">
        <v>0</v>
      </c>
      <c r="G385" s="24">
        <v>0</v>
      </c>
      <c r="H385" s="16">
        <f t="shared" si="123"/>
        <v>9.3499289949610806E-2</v>
      </c>
      <c r="I385" s="18">
        <f t="shared" si="124"/>
        <v>0</v>
      </c>
      <c r="J385" s="18">
        <f t="shared" si="125"/>
        <v>0</v>
      </c>
      <c r="K385" s="18">
        <f t="shared" si="126"/>
        <v>0</v>
      </c>
      <c r="L385" s="18">
        <f t="shared" si="127"/>
        <v>100</v>
      </c>
      <c r="M385">
        <v>3.7450823845501801E-4</v>
      </c>
      <c r="N385" s="21">
        <v>5.5844244129984804E-4</v>
      </c>
      <c r="O385" s="16">
        <f t="shared" si="121"/>
        <v>9.3295067975486599E-4</v>
      </c>
      <c r="P385" s="21">
        <v>1.6609556657364E-3</v>
      </c>
      <c r="Q385" s="16">
        <f t="shared" si="122"/>
        <v>2.5939063454912658E-3</v>
      </c>
      <c r="R385" s="18">
        <f t="shared" si="128"/>
        <v>0.40054661233989075</v>
      </c>
      <c r="S385" s="18">
        <f t="shared" si="129"/>
        <v>0.5972691788363389</v>
      </c>
      <c r="T385" s="18">
        <f t="shared" si="130"/>
        <v>0.99781579117622954</v>
      </c>
      <c r="U385" s="18">
        <f t="shared" si="131"/>
        <v>1.7764366623869894</v>
      </c>
      <c r="V385" s="18">
        <f t="shared" si="132"/>
        <v>2.7742524535632187</v>
      </c>
      <c r="X385" s="11">
        <f t="shared" si="133"/>
        <v>100</v>
      </c>
      <c r="Y385" s="11">
        <f t="shared" si="134"/>
        <v>2.7742524535632191</v>
      </c>
      <c r="AA385" s="7">
        <v>0</v>
      </c>
      <c r="AB385" s="25">
        <f t="shared" si="135"/>
        <v>0</v>
      </c>
      <c r="AC385" s="7">
        <v>0</v>
      </c>
      <c r="AD385" s="25">
        <f t="shared" si="136"/>
        <v>0</v>
      </c>
      <c r="AE385" s="7">
        <v>1.57534936768512E-2</v>
      </c>
      <c r="AF385" s="25">
        <f t="shared" si="137"/>
        <v>16.848784290598534</v>
      </c>
      <c r="AH385" s="7">
        <v>2.44368558038957E-2</v>
      </c>
      <c r="AI385" s="25">
        <f t="shared" si="138"/>
        <v>26.135873135577132</v>
      </c>
    </row>
    <row r="386" spans="1:35" ht="14.4" x14ac:dyDescent="0.3">
      <c r="A386" t="s">
        <v>455</v>
      </c>
      <c r="B386" t="s">
        <v>888</v>
      </c>
      <c r="C386" s="7" t="s">
        <v>941</v>
      </c>
      <c r="D386" s="20">
        <v>0.50625285398564301</v>
      </c>
      <c r="E386" s="24">
        <v>0</v>
      </c>
      <c r="F386" s="24">
        <v>0.50625285398564301</v>
      </c>
      <c r="G386" s="24">
        <v>0</v>
      </c>
      <c r="H386" s="16">
        <f t="shared" si="123"/>
        <v>0</v>
      </c>
      <c r="I386" s="18">
        <f t="shared" si="124"/>
        <v>0</v>
      </c>
      <c r="J386" s="18">
        <f t="shared" si="125"/>
        <v>100</v>
      </c>
      <c r="K386" s="18">
        <f t="shared" si="126"/>
        <v>0</v>
      </c>
      <c r="L386" s="18">
        <f t="shared" si="127"/>
        <v>0</v>
      </c>
      <c r="M386">
        <v>0</v>
      </c>
      <c r="N386" s="21">
        <v>9.1014548161049605E-2</v>
      </c>
      <c r="O386" s="16">
        <f t="shared" ref="O386:O438" si="139">M386+N386</f>
        <v>9.1014548161049605E-2</v>
      </c>
      <c r="P386" s="21">
        <v>0.206927431287075</v>
      </c>
      <c r="Q386" s="16">
        <f t="shared" ref="Q386:Q438" si="140">O386+P386</f>
        <v>0.29794197944812462</v>
      </c>
      <c r="R386" s="18">
        <f t="shared" si="128"/>
        <v>0</v>
      </c>
      <c r="S386" s="18">
        <f t="shared" si="129"/>
        <v>17.978081001323247</v>
      </c>
      <c r="T386" s="18">
        <f t="shared" si="130"/>
        <v>17.978081001323247</v>
      </c>
      <c r="U386" s="18">
        <f t="shared" si="131"/>
        <v>40.874323899207745</v>
      </c>
      <c r="V386" s="18">
        <f t="shared" si="132"/>
        <v>58.852404900530999</v>
      </c>
      <c r="X386" s="11">
        <f t="shared" si="133"/>
        <v>100</v>
      </c>
      <c r="Y386" s="11">
        <f t="shared" si="134"/>
        <v>58.852404900530992</v>
      </c>
      <c r="AA386" s="7">
        <v>0</v>
      </c>
      <c r="AB386" s="25">
        <f t="shared" si="135"/>
        <v>0</v>
      </c>
      <c r="AC386" s="7">
        <v>0</v>
      </c>
      <c r="AD386" s="25">
        <f t="shared" si="136"/>
        <v>0</v>
      </c>
      <c r="AE386" s="7">
        <v>0</v>
      </c>
      <c r="AF386" s="25">
        <f t="shared" si="137"/>
        <v>0</v>
      </c>
      <c r="AH386" s="7">
        <v>0</v>
      </c>
      <c r="AI386" s="25">
        <f t="shared" si="138"/>
        <v>0</v>
      </c>
    </row>
    <row r="387" spans="1:35" ht="14.4" x14ac:dyDescent="0.3">
      <c r="A387" t="s">
        <v>456</v>
      </c>
      <c r="B387" t="s">
        <v>889</v>
      </c>
      <c r="C387" s="7" t="s">
        <v>941</v>
      </c>
      <c r="D387" s="20">
        <v>3.1567425188479898</v>
      </c>
      <c r="E387" s="24">
        <v>0</v>
      </c>
      <c r="F387" s="24">
        <v>0</v>
      </c>
      <c r="G387" s="24">
        <v>0</v>
      </c>
      <c r="H387" s="16">
        <f t="shared" si="123"/>
        <v>3.1567425188479898</v>
      </c>
      <c r="I387" s="18">
        <f t="shared" si="124"/>
        <v>0</v>
      </c>
      <c r="J387" s="18">
        <f t="shared" si="125"/>
        <v>0</v>
      </c>
      <c r="K387" s="18">
        <f t="shared" si="126"/>
        <v>0</v>
      </c>
      <c r="L387" s="18">
        <f t="shared" si="127"/>
        <v>100</v>
      </c>
      <c r="M387">
        <v>0</v>
      </c>
      <c r="N387" s="21">
        <v>7.5666050440448399E-2</v>
      </c>
      <c r="O387" s="16">
        <f t="shared" si="139"/>
        <v>7.5666050440448399E-2</v>
      </c>
      <c r="P387" s="21">
        <v>0.17311118867588399</v>
      </c>
      <c r="Q387" s="16">
        <f t="shared" si="140"/>
        <v>0.24877723911633237</v>
      </c>
      <c r="R387" s="18">
        <f t="shared" si="128"/>
        <v>0</v>
      </c>
      <c r="S387" s="18">
        <f t="shared" si="129"/>
        <v>2.3969661760079721</v>
      </c>
      <c r="T387" s="18">
        <f t="shared" si="130"/>
        <v>2.3969661760079721</v>
      </c>
      <c r="U387" s="18">
        <f t="shared" si="131"/>
        <v>5.4838551970041118</v>
      </c>
      <c r="V387" s="18">
        <f t="shared" si="132"/>
        <v>7.8808213730120826</v>
      </c>
      <c r="X387" s="11">
        <f t="shared" si="133"/>
        <v>100</v>
      </c>
      <c r="Y387" s="11">
        <f t="shared" si="134"/>
        <v>7.8808213730120844</v>
      </c>
      <c r="AA387" s="7">
        <v>0</v>
      </c>
      <c r="AB387" s="25">
        <f t="shared" si="135"/>
        <v>0</v>
      </c>
      <c r="AC387" s="7">
        <v>0</v>
      </c>
      <c r="AD387" s="25">
        <f t="shared" si="136"/>
        <v>0</v>
      </c>
      <c r="AE387" s="7">
        <v>0</v>
      </c>
      <c r="AF387" s="25">
        <f t="shared" si="137"/>
        <v>0</v>
      </c>
      <c r="AH387" s="7">
        <v>0</v>
      </c>
      <c r="AI387" s="25">
        <f t="shared" si="138"/>
        <v>0</v>
      </c>
    </row>
    <row r="388" spans="1:35" ht="14.4" x14ac:dyDescent="0.3">
      <c r="A388" t="s">
        <v>457</v>
      </c>
      <c r="B388" t="s">
        <v>890</v>
      </c>
      <c r="C388" s="7" t="s">
        <v>941</v>
      </c>
      <c r="D388" s="20">
        <v>0.27661677482873198</v>
      </c>
      <c r="E388" s="24">
        <v>0</v>
      </c>
      <c r="F388" s="24">
        <v>0.26512728746603198</v>
      </c>
      <c r="G388" s="24">
        <v>1.14894862229237E-2</v>
      </c>
      <c r="H388" s="16">
        <f t="shared" si="123"/>
        <v>1.1397763011178341E-9</v>
      </c>
      <c r="I388" s="18">
        <f t="shared" si="124"/>
        <v>0</v>
      </c>
      <c r="J388" s="18">
        <f t="shared" si="125"/>
        <v>95.846424220001211</v>
      </c>
      <c r="K388" s="18">
        <f t="shared" si="126"/>
        <v>4.1535753679571483</v>
      </c>
      <c r="L388" s="18">
        <f t="shared" si="127"/>
        <v>4.1204164202389014E-7</v>
      </c>
      <c r="M388">
        <v>0</v>
      </c>
      <c r="N388" s="21">
        <v>7.00870030026417E-3</v>
      </c>
      <c r="O388" s="16">
        <f t="shared" si="139"/>
        <v>7.00870030026417E-3</v>
      </c>
      <c r="P388" s="21">
        <v>7.4390558971381804E-2</v>
      </c>
      <c r="Q388" s="16">
        <f t="shared" si="140"/>
        <v>8.1399259271645971E-2</v>
      </c>
      <c r="R388" s="18">
        <f t="shared" si="128"/>
        <v>0</v>
      </c>
      <c r="S388" s="18">
        <f t="shared" si="129"/>
        <v>2.5337220797992552</v>
      </c>
      <c r="T388" s="18">
        <f t="shared" si="130"/>
        <v>2.5337220797992552</v>
      </c>
      <c r="U388" s="18">
        <f t="shared" si="131"/>
        <v>26.893003512690406</v>
      </c>
      <c r="V388" s="18">
        <f t="shared" si="132"/>
        <v>29.42672559248966</v>
      </c>
      <c r="X388" s="11">
        <f t="shared" si="133"/>
        <v>100</v>
      </c>
      <c r="Y388" s="11">
        <f t="shared" si="134"/>
        <v>29.42672559248966</v>
      </c>
      <c r="AA388" s="7">
        <v>0</v>
      </c>
      <c r="AB388" s="25">
        <f t="shared" si="135"/>
        <v>0</v>
      </c>
      <c r="AC388" s="7">
        <v>1.14894864389672E-2</v>
      </c>
      <c r="AD388" s="25">
        <f t="shared" si="136"/>
        <v>4.1535754460592438</v>
      </c>
      <c r="AE388" s="7">
        <v>0</v>
      </c>
      <c r="AF388" s="25">
        <f t="shared" si="137"/>
        <v>0</v>
      </c>
      <c r="AH388" s="7">
        <v>0</v>
      </c>
      <c r="AI388" s="25">
        <f t="shared" si="138"/>
        <v>0</v>
      </c>
    </row>
    <row r="389" spans="1:35" ht="14.4" x14ac:dyDescent="0.3">
      <c r="A389" t="s">
        <v>458</v>
      </c>
      <c r="B389" t="s">
        <v>891</v>
      </c>
      <c r="C389" s="7" t="s">
        <v>941</v>
      </c>
      <c r="D389" s="20">
        <v>0.96971388527993096</v>
      </c>
      <c r="E389" s="24">
        <v>0</v>
      </c>
      <c r="F389" s="24">
        <v>0.96971388527993096</v>
      </c>
      <c r="G389" s="24">
        <v>0</v>
      </c>
      <c r="H389" s="16">
        <f t="shared" si="123"/>
        <v>0</v>
      </c>
      <c r="I389" s="18">
        <f t="shared" si="124"/>
        <v>0</v>
      </c>
      <c r="J389" s="18">
        <f t="shared" si="125"/>
        <v>100</v>
      </c>
      <c r="K389" s="18">
        <f t="shared" si="126"/>
        <v>0</v>
      </c>
      <c r="L389" s="18">
        <f t="shared" si="127"/>
        <v>0</v>
      </c>
      <c r="M389">
        <v>0</v>
      </c>
      <c r="N389" s="21">
        <v>0</v>
      </c>
      <c r="O389" s="16">
        <f t="shared" si="139"/>
        <v>0</v>
      </c>
      <c r="P389" s="21">
        <v>8.4745455989366694E-3</v>
      </c>
      <c r="Q389" s="16">
        <f t="shared" si="140"/>
        <v>8.4745455989366694E-3</v>
      </c>
      <c r="R389" s="18">
        <f t="shared" si="128"/>
        <v>0</v>
      </c>
      <c r="S389" s="18">
        <f t="shared" si="129"/>
        <v>0</v>
      </c>
      <c r="T389" s="18">
        <f t="shared" si="130"/>
        <v>0</v>
      </c>
      <c r="U389" s="18">
        <f t="shared" si="131"/>
        <v>0.87392227001991307</v>
      </c>
      <c r="V389" s="18">
        <f t="shared" si="132"/>
        <v>0.87392227001991307</v>
      </c>
      <c r="X389" s="11">
        <f t="shared" si="133"/>
        <v>100</v>
      </c>
      <c r="Y389" s="11">
        <f t="shared" si="134"/>
        <v>0.87392227001991307</v>
      </c>
      <c r="AA389" s="7">
        <v>0</v>
      </c>
      <c r="AB389" s="25">
        <f t="shared" si="135"/>
        <v>0</v>
      </c>
      <c r="AC389" s="7">
        <v>0</v>
      </c>
      <c r="AD389" s="25">
        <f t="shared" si="136"/>
        <v>0</v>
      </c>
      <c r="AE389" s="7">
        <v>0</v>
      </c>
      <c r="AF389" s="25">
        <f t="shared" si="137"/>
        <v>0</v>
      </c>
      <c r="AH389" s="7">
        <v>0.96971388527993096</v>
      </c>
      <c r="AI389" s="25">
        <f t="shared" si="138"/>
        <v>100</v>
      </c>
    </row>
    <row r="390" spans="1:35" ht="14.4" x14ac:dyDescent="0.3">
      <c r="A390" t="s">
        <v>459</v>
      </c>
      <c r="B390" t="s">
        <v>892</v>
      </c>
      <c r="C390" s="7" t="s">
        <v>941</v>
      </c>
      <c r="D390" s="20">
        <v>0.22392758122235501</v>
      </c>
      <c r="E390" s="24">
        <v>0</v>
      </c>
      <c r="F390" s="24">
        <v>0.22392758122235501</v>
      </c>
      <c r="G390" s="24">
        <v>0</v>
      </c>
      <c r="H390" s="16">
        <f t="shared" si="123"/>
        <v>0</v>
      </c>
      <c r="I390" s="18">
        <f t="shared" si="124"/>
        <v>0</v>
      </c>
      <c r="J390" s="18">
        <f t="shared" si="125"/>
        <v>100</v>
      </c>
      <c r="K390" s="18">
        <f t="shared" si="126"/>
        <v>0</v>
      </c>
      <c r="L390" s="18">
        <f t="shared" si="127"/>
        <v>0</v>
      </c>
      <c r="M390">
        <v>1.1604840548580899E-2</v>
      </c>
      <c r="N390" s="21">
        <v>6.4026708301622402E-3</v>
      </c>
      <c r="O390" s="16">
        <f t="shared" si="139"/>
        <v>1.8007511378743138E-2</v>
      </c>
      <c r="P390" s="21">
        <v>0.119137022814457</v>
      </c>
      <c r="Q390" s="16">
        <f t="shared" si="140"/>
        <v>0.13714453419320013</v>
      </c>
      <c r="R390" s="18">
        <f t="shared" si="128"/>
        <v>5.1824078504458795</v>
      </c>
      <c r="S390" s="18">
        <f t="shared" si="129"/>
        <v>2.8592595852694598</v>
      </c>
      <c r="T390" s="18">
        <f t="shared" si="130"/>
        <v>8.0416674357153379</v>
      </c>
      <c r="U390" s="18">
        <f t="shared" si="131"/>
        <v>53.203371448984946</v>
      </c>
      <c r="V390" s="18">
        <f t="shared" si="132"/>
        <v>61.245038884700286</v>
      </c>
      <c r="X390" s="11">
        <f t="shared" si="133"/>
        <v>100</v>
      </c>
      <c r="Y390" s="11">
        <f t="shared" si="134"/>
        <v>61.245038884700286</v>
      </c>
      <c r="AA390" s="7">
        <v>0</v>
      </c>
      <c r="AB390" s="25">
        <f t="shared" si="135"/>
        <v>0</v>
      </c>
      <c r="AC390" s="7">
        <v>0</v>
      </c>
      <c r="AD390" s="25">
        <f t="shared" si="136"/>
        <v>0</v>
      </c>
      <c r="AE390" s="7">
        <v>0</v>
      </c>
      <c r="AF390" s="25">
        <f t="shared" si="137"/>
        <v>0</v>
      </c>
      <c r="AH390" s="7">
        <v>0.22392758122235501</v>
      </c>
      <c r="AI390" s="25">
        <f t="shared" si="138"/>
        <v>100</v>
      </c>
    </row>
    <row r="391" spans="1:35" ht="14.4" x14ac:dyDescent="0.3">
      <c r="A391" t="s">
        <v>460</v>
      </c>
      <c r="B391" t="s">
        <v>893</v>
      </c>
      <c r="C391" s="7" t="s">
        <v>941</v>
      </c>
      <c r="D391" s="20">
        <v>0.34604805989991799</v>
      </c>
      <c r="E391" s="24">
        <v>0</v>
      </c>
      <c r="F391" s="24">
        <v>0.34604805989991799</v>
      </c>
      <c r="G391" s="24">
        <v>0</v>
      </c>
      <c r="H391" s="16">
        <f t="shared" si="123"/>
        <v>0</v>
      </c>
      <c r="I391" s="18">
        <f t="shared" si="124"/>
        <v>0</v>
      </c>
      <c r="J391" s="18">
        <f t="shared" si="125"/>
        <v>100</v>
      </c>
      <c r="K391" s="18">
        <f t="shared" si="126"/>
        <v>0</v>
      </c>
      <c r="L391" s="18">
        <f t="shared" si="127"/>
        <v>0</v>
      </c>
      <c r="M391">
        <v>1.03508419317775E-2</v>
      </c>
      <c r="N391" s="21">
        <v>3.3286997408885501E-2</v>
      </c>
      <c r="O391" s="16">
        <f t="shared" si="139"/>
        <v>4.3637839340663002E-2</v>
      </c>
      <c r="P391" s="21">
        <v>0.14753426207998399</v>
      </c>
      <c r="Q391" s="16">
        <f t="shared" si="140"/>
        <v>0.191172101420647</v>
      </c>
      <c r="R391" s="18">
        <f t="shared" si="128"/>
        <v>2.9911573365766335</v>
      </c>
      <c r="S391" s="18">
        <f t="shared" si="129"/>
        <v>9.6191833638693343</v>
      </c>
      <c r="T391" s="18">
        <f t="shared" si="130"/>
        <v>12.610340700445969</v>
      </c>
      <c r="U391" s="18">
        <f t="shared" si="131"/>
        <v>42.634038209216662</v>
      </c>
      <c r="V391" s="18">
        <f t="shared" si="132"/>
        <v>55.244378909662629</v>
      </c>
      <c r="X391" s="11">
        <f t="shared" si="133"/>
        <v>100</v>
      </c>
      <c r="Y391" s="11">
        <f t="shared" si="134"/>
        <v>55.244378909662629</v>
      </c>
      <c r="AA391" s="7">
        <v>0</v>
      </c>
      <c r="AB391" s="25">
        <f t="shared" si="135"/>
        <v>0</v>
      </c>
      <c r="AC391" s="7">
        <v>0</v>
      </c>
      <c r="AD391" s="25">
        <f t="shared" si="136"/>
        <v>0</v>
      </c>
      <c r="AE391" s="7">
        <v>0</v>
      </c>
      <c r="AF391" s="25">
        <f t="shared" si="137"/>
        <v>0</v>
      </c>
      <c r="AH391" s="7">
        <v>0.34604805989991799</v>
      </c>
      <c r="AI391" s="25">
        <f t="shared" si="138"/>
        <v>100</v>
      </c>
    </row>
    <row r="392" spans="1:35" ht="14.4" x14ac:dyDescent="0.3">
      <c r="A392" t="s">
        <v>461</v>
      </c>
      <c r="B392" t="s">
        <v>894</v>
      </c>
      <c r="C392" s="7" t="s">
        <v>944</v>
      </c>
      <c r="D392" s="20">
        <v>16.421714118655402</v>
      </c>
      <c r="E392" s="24">
        <v>1.6195524448193099</v>
      </c>
      <c r="F392" s="24">
        <v>14.4114427503723</v>
      </c>
      <c r="G392" s="24">
        <v>0.36917849219093402</v>
      </c>
      <c r="H392" s="16">
        <f t="shared" si="123"/>
        <v>2.1540431272858207E-2</v>
      </c>
      <c r="I392" s="18">
        <f t="shared" si="124"/>
        <v>9.8622618389115999</v>
      </c>
      <c r="J392" s="18">
        <f t="shared" si="125"/>
        <v>87.758455945841902</v>
      </c>
      <c r="K392" s="18">
        <f t="shared" si="126"/>
        <v>2.2481117959028389</v>
      </c>
      <c r="L392" s="18">
        <f t="shared" si="127"/>
        <v>0.13117041934366547</v>
      </c>
      <c r="M392">
        <v>2.8597514037087302</v>
      </c>
      <c r="N392" s="21">
        <v>2.5862670438947002</v>
      </c>
      <c r="O392" s="16">
        <f t="shared" si="139"/>
        <v>5.4460184476034303</v>
      </c>
      <c r="P392" s="21">
        <v>3.7909062415155899</v>
      </c>
      <c r="Q392" s="16">
        <f t="shared" si="140"/>
        <v>9.2369246891190198</v>
      </c>
      <c r="R392" s="18">
        <f t="shared" si="128"/>
        <v>17.414451274973754</v>
      </c>
      <c r="S392" s="18">
        <f t="shared" si="129"/>
        <v>15.749068734284249</v>
      </c>
      <c r="T392" s="18">
        <f t="shared" si="130"/>
        <v>33.163520009258001</v>
      </c>
      <c r="U392" s="18">
        <f t="shared" si="131"/>
        <v>23.084717065005066</v>
      </c>
      <c r="V392" s="18">
        <f t="shared" si="132"/>
        <v>56.248237074263066</v>
      </c>
      <c r="X392" s="11">
        <f t="shared" si="133"/>
        <v>100.00000000000001</v>
      </c>
      <c r="Y392" s="11">
        <f t="shared" si="134"/>
        <v>56.248237074263066</v>
      </c>
      <c r="AA392" s="7">
        <v>0</v>
      </c>
      <c r="AB392" s="25">
        <f t="shared" si="135"/>
        <v>0</v>
      </c>
      <c r="AC392" s="7">
        <v>0.32548956839786403</v>
      </c>
      <c r="AD392" s="25">
        <f t="shared" si="136"/>
        <v>1.9820681692911779</v>
      </c>
      <c r="AE392" s="7">
        <v>1.9939796697499599E-2</v>
      </c>
      <c r="AF392" s="25">
        <f t="shared" si="137"/>
        <v>0.12142335783843408</v>
      </c>
      <c r="AH392" s="7">
        <v>16.421714118655402</v>
      </c>
      <c r="AI392" s="25">
        <f t="shared" si="138"/>
        <v>100</v>
      </c>
    </row>
    <row r="393" spans="1:35" ht="14.4" x14ac:dyDescent="0.3">
      <c r="A393" t="s">
        <v>462</v>
      </c>
      <c r="B393" t="s">
        <v>895</v>
      </c>
      <c r="C393" s="7" t="s">
        <v>943</v>
      </c>
      <c r="D393" s="20">
        <v>1.78481154431402</v>
      </c>
      <c r="E393" s="24">
        <v>0</v>
      </c>
      <c r="F393" s="24">
        <v>0</v>
      </c>
      <c r="G393" s="24">
        <v>0.57449640119005896</v>
      </c>
      <c r="H393" s="16">
        <f t="shared" si="123"/>
        <v>1.2103151431239612</v>
      </c>
      <c r="I393" s="18">
        <f t="shared" si="124"/>
        <v>0</v>
      </c>
      <c r="J393" s="18">
        <f t="shared" si="125"/>
        <v>0</v>
      </c>
      <c r="K393" s="18">
        <f t="shared" si="126"/>
        <v>32.188070668876286</v>
      </c>
      <c r="L393" s="18">
        <f t="shared" si="127"/>
        <v>67.811929331123721</v>
      </c>
      <c r="M393">
        <v>0.14465837019560801</v>
      </c>
      <c r="N393" s="21">
        <v>0.16302234631889101</v>
      </c>
      <c r="O393" s="16">
        <f t="shared" si="139"/>
        <v>0.30768071651449902</v>
      </c>
      <c r="P393" s="21">
        <v>0.27701574654371097</v>
      </c>
      <c r="Q393" s="16">
        <f t="shared" si="140"/>
        <v>0.58469646305820999</v>
      </c>
      <c r="R393" s="18">
        <f t="shared" si="128"/>
        <v>8.1049660764720386</v>
      </c>
      <c r="S393" s="18">
        <f t="shared" si="129"/>
        <v>9.1338688859471446</v>
      </c>
      <c r="T393" s="18">
        <f t="shared" si="130"/>
        <v>17.238834962419183</v>
      </c>
      <c r="U393" s="18">
        <f t="shared" si="131"/>
        <v>15.520728080576152</v>
      </c>
      <c r="V393" s="18">
        <f t="shared" si="132"/>
        <v>32.759563042995332</v>
      </c>
      <c r="X393" s="11">
        <f t="shared" si="133"/>
        <v>100</v>
      </c>
      <c r="Y393" s="11">
        <f t="shared" si="134"/>
        <v>32.759563042995339</v>
      </c>
      <c r="AA393" s="7">
        <v>0</v>
      </c>
      <c r="AB393" s="25">
        <f t="shared" si="135"/>
        <v>0</v>
      </c>
      <c r="AC393" s="7">
        <v>0.55079796081907395</v>
      </c>
      <c r="AD393" s="25">
        <f t="shared" si="136"/>
        <v>30.860286766621591</v>
      </c>
      <c r="AE393" s="7">
        <v>7.1994669874594505E-2</v>
      </c>
      <c r="AF393" s="25">
        <f t="shared" si="137"/>
        <v>4.03374071083035</v>
      </c>
      <c r="AH393" s="7">
        <v>1.3516432875918201</v>
      </c>
      <c r="AI393" s="25">
        <f t="shared" si="138"/>
        <v>75.730308440565068</v>
      </c>
    </row>
    <row r="394" spans="1:35" ht="14.4" x14ac:dyDescent="0.3">
      <c r="A394" t="s">
        <v>463</v>
      </c>
      <c r="B394" t="s">
        <v>896</v>
      </c>
      <c r="C394" s="7" t="s">
        <v>941</v>
      </c>
      <c r="D394" s="20">
        <v>0.64528066792972305</v>
      </c>
      <c r="E394" s="24">
        <v>0</v>
      </c>
      <c r="F394" s="24">
        <v>0.64528066792972305</v>
      </c>
      <c r="G394" s="24">
        <v>0</v>
      </c>
      <c r="H394" s="16">
        <f t="shared" si="123"/>
        <v>0</v>
      </c>
      <c r="I394" s="18">
        <f t="shared" si="124"/>
        <v>0</v>
      </c>
      <c r="J394" s="18">
        <f t="shared" si="125"/>
        <v>100</v>
      </c>
      <c r="K394" s="18">
        <f t="shared" si="126"/>
        <v>0</v>
      </c>
      <c r="L394" s="18">
        <f t="shared" si="127"/>
        <v>0</v>
      </c>
      <c r="M394">
        <v>1.7454644510773099E-2</v>
      </c>
      <c r="N394" s="21">
        <v>8.4654118846341497E-3</v>
      </c>
      <c r="O394" s="16">
        <f t="shared" si="139"/>
        <v>2.5920056395407249E-2</v>
      </c>
      <c r="P394" s="21">
        <v>1.3691954845775E-2</v>
      </c>
      <c r="Q394" s="16">
        <f t="shared" si="140"/>
        <v>3.961201124118225E-2</v>
      </c>
      <c r="R394" s="18">
        <f t="shared" si="128"/>
        <v>2.7049693843724554</v>
      </c>
      <c r="S394" s="18">
        <f t="shared" si="129"/>
        <v>1.3118960950424925</v>
      </c>
      <c r="T394" s="18">
        <f t="shared" si="130"/>
        <v>4.0168654794149479</v>
      </c>
      <c r="U394" s="18">
        <f t="shared" si="131"/>
        <v>2.1218603820417221</v>
      </c>
      <c r="V394" s="18">
        <f t="shared" si="132"/>
        <v>6.1387258614566713</v>
      </c>
      <c r="X394" s="11">
        <f t="shared" si="133"/>
        <v>100</v>
      </c>
      <c r="Y394" s="11">
        <f t="shared" si="134"/>
        <v>6.1387258614566704</v>
      </c>
      <c r="AA394" s="7">
        <v>0</v>
      </c>
      <c r="AB394" s="25">
        <f t="shared" si="135"/>
        <v>0</v>
      </c>
      <c r="AC394" s="7">
        <v>0</v>
      </c>
      <c r="AD394" s="25">
        <f t="shared" si="136"/>
        <v>0</v>
      </c>
      <c r="AE394" s="7">
        <v>0</v>
      </c>
      <c r="AF394" s="25">
        <f t="shared" si="137"/>
        <v>0</v>
      </c>
      <c r="AH394" s="7">
        <v>0</v>
      </c>
      <c r="AI394" s="25">
        <f t="shared" si="138"/>
        <v>0</v>
      </c>
    </row>
    <row r="395" spans="1:35" ht="14.4" x14ac:dyDescent="0.3">
      <c r="A395" t="s">
        <v>464</v>
      </c>
      <c r="B395" t="s">
        <v>897</v>
      </c>
      <c r="C395" s="7" t="s">
        <v>941</v>
      </c>
      <c r="D395" s="20">
        <v>1.10147331787748</v>
      </c>
      <c r="E395" s="24">
        <v>0.47333370123657498</v>
      </c>
      <c r="F395" s="24">
        <v>0.54151023327576298</v>
      </c>
      <c r="G395" s="24">
        <v>8.4567666763276705E-2</v>
      </c>
      <c r="H395" s="16">
        <f t="shared" si="123"/>
        <v>2.0617166018653266E-3</v>
      </c>
      <c r="I395" s="18">
        <f t="shared" si="124"/>
        <v>42.972779599298946</v>
      </c>
      <c r="J395" s="18">
        <f t="shared" si="125"/>
        <v>49.162355954227181</v>
      </c>
      <c r="K395" s="18">
        <f t="shared" si="126"/>
        <v>7.6776863670412947</v>
      </c>
      <c r="L395" s="18">
        <f t="shared" si="127"/>
        <v>0.18717807943257481</v>
      </c>
      <c r="M395">
        <v>0.59512474259484505</v>
      </c>
      <c r="N395" s="21">
        <v>0.11737668746193999</v>
      </c>
      <c r="O395" s="16">
        <f t="shared" si="139"/>
        <v>0.71250143005678501</v>
      </c>
      <c r="P395" s="21">
        <v>0.17784655246372699</v>
      </c>
      <c r="Q395" s="16">
        <f t="shared" si="140"/>
        <v>0.89034798252051206</v>
      </c>
      <c r="R395" s="18">
        <f t="shared" si="128"/>
        <v>54.029882788412898</v>
      </c>
      <c r="S395" s="18">
        <f t="shared" si="129"/>
        <v>10.656335070206042</v>
      </c>
      <c r="T395" s="18">
        <f t="shared" si="130"/>
        <v>64.686217858618932</v>
      </c>
      <c r="U395" s="18">
        <f t="shared" si="131"/>
        <v>16.146242453374558</v>
      </c>
      <c r="V395" s="18">
        <f t="shared" si="132"/>
        <v>80.832460311993501</v>
      </c>
      <c r="X395" s="11">
        <f t="shared" si="133"/>
        <v>99.999999999999986</v>
      </c>
      <c r="Y395" s="11">
        <f t="shared" si="134"/>
        <v>80.832460311993501</v>
      </c>
      <c r="AA395" s="7">
        <v>6.2883034104149499E-2</v>
      </c>
      <c r="AB395" s="25">
        <f t="shared" si="135"/>
        <v>5.7089929536671855</v>
      </c>
      <c r="AC395" s="7">
        <v>8.39398481712261E-2</v>
      </c>
      <c r="AD395" s="25">
        <f t="shared" si="136"/>
        <v>7.6206882916580065</v>
      </c>
      <c r="AE395" s="7">
        <v>4.0019278418039901E-4</v>
      </c>
      <c r="AF395" s="25">
        <f t="shared" si="137"/>
        <v>3.6332499179513811E-2</v>
      </c>
      <c r="AH395" s="7">
        <v>0</v>
      </c>
      <c r="AI395" s="25">
        <f t="shared" si="138"/>
        <v>0</v>
      </c>
    </row>
    <row r="396" spans="1:35" ht="14.4" x14ac:dyDescent="0.3">
      <c r="A396" t="s">
        <v>465</v>
      </c>
      <c r="B396" t="s">
        <v>898</v>
      </c>
      <c r="C396" s="7" t="s">
        <v>943</v>
      </c>
      <c r="D396" s="20">
        <v>1.3122955950839399</v>
      </c>
      <c r="E396" s="24">
        <v>0.68168615892992401</v>
      </c>
      <c r="F396" s="24">
        <v>0.54323476048180497</v>
      </c>
      <c r="G396" s="24">
        <v>8.5113228786693404E-2</v>
      </c>
      <c r="H396" s="16">
        <f t="shared" si="123"/>
        <v>2.2614468855175068E-3</v>
      </c>
      <c r="I396" s="18">
        <f t="shared" si="124"/>
        <v>51.946082992553258</v>
      </c>
      <c r="J396" s="18">
        <f t="shared" si="125"/>
        <v>41.395761939371397</v>
      </c>
      <c r="K396" s="18">
        <f t="shared" si="126"/>
        <v>6.4858275151986016</v>
      </c>
      <c r="L396" s="18">
        <f t="shared" si="127"/>
        <v>0.17232755287674767</v>
      </c>
      <c r="M396">
        <v>0.80515978494595497</v>
      </c>
      <c r="N396" s="21">
        <v>0.117217559084434</v>
      </c>
      <c r="O396" s="16">
        <f t="shared" si="139"/>
        <v>0.92237734403038896</v>
      </c>
      <c r="P396" s="21">
        <v>0.17827959937235499</v>
      </c>
      <c r="Q396" s="16">
        <f t="shared" si="140"/>
        <v>1.100656943402744</v>
      </c>
      <c r="R396" s="18">
        <f t="shared" si="128"/>
        <v>61.355062682691816</v>
      </c>
      <c r="S396" s="18">
        <f t="shared" si="129"/>
        <v>8.9322527274761043</v>
      </c>
      <c r="T396" s="18">
        <f t="shared" si="130"/>
        <v>70.287315410167935</v>
      </c>
      <c r="U396" s="18">
        <f t="shared" si="131"/>
        <v>13.585323309795266</v>
      </c>
      <c r="V396" s="18">
        <f t="shared" si="132"/>
        <v>83.872638719963206</v>
      </c>
      <c r="X396" s="11">
        <f t="shared" si="133"/>
        <v>100.00000000000001</v>
      </c>
      <c r="Y396" s="11">
        <f t="shared" si="134"/>
        <v>83.872638719963192</v>
      </c>
      <c r="AA396" s="7">
        <v>6.2677308745123395E-2</v>
      </c>
      <c r="AB396" s="25">
        <f t="shared" si="135"/>
        <v>4.7761578244964156</v>
      </c>
      <c r="AC396" s="7">
        <v>8.44442054564086E-2</v>
      </c>
      <c r="AD396" s="25">
        <f t="shared" si="136"/>
        <v>6.4348463694269427</v>
      </c>
      <c r="AE396" s="7">
        <v>4.0019278418039901E-4</v>
      </c>
      <c r="AF396" s="25">
        <f t="shared" si="137"/>
        <v>3.0495628094735851E-2</v>
      </c>
      <c r="AH396" s="7">
        <v>0</v>
      </c>
      <c r="AI396" s="25">
        <f t="shared" si="138"/>
        <v>0</v>
      </c>
    </row>
    <row r="397" spans="1:35" ht="14.4" x14ac:dyDescent="0.3">
      <c r="A397" t="s">
        <v>466</v>
      </c>
      <c r="B397" t="s">
        <v>899</v>
      </c>
      <c r="C397" s="7" t="s">
        <v>941</v>
      </c>
      <c r="D397" s="20">
        <v>8.06753800796794</v>
      </c>
      <c r="E397" s="24">
        <v>1.4250325940000099</v>
      </c>
      <c r="F397" s="24">
        <v>1.5754014526593301</v>
      </c>
      <c r="G397" s="24">
        <v>1.3859995019256599</v>
      </c>
      <c r="H397" s="16">
        <f t="shared" si="123"/>
        <v>3.6811044593829401</v>
      </c>
      <c r="I397" s="18">
        <f t="shared" si="124"/>
        <v>17.663785315824608</v>
      </c>
      <c r="J397" s="18">
        <f t="shared" si="125"/>
        <v>19.527660744868854</v>
      </c>
      <c r="K397" s="18">
        <f t="shared" si="126"/>
        <v>17.179956271129697</v>
      </c>
      <c r="L397" s="18">
        <f t="shared" si="127"/>
        <v>45.628597668176845</v>
      </c>
      <c r="M397">
        <v>1.8081549532547101</v>
      </c>
      <c r="N397" s="21">
        <v>0.49673932463648501</v>
      </c>
      <c r="O397" s="16">
        <f t="shared" si="139"/>
        <v>2.3048942778911949</v>
      </c>
      <c r="P397" s="21">
        <v>1.3768066896636599</v>
      </c>
      <c r="Q397" s="16">
        <f t="shared" si="140"/>
        <v>3.6817009675548551</v>
      </c>
      <c r="R397" s="18">
        <f t="shared" si="128"/>
        <v>22.412723081922611</v>
      </c>
      <c r="S397" s="18">
        <f t="shared" si="129"/>
        <v>6.1572604200423751</v>
      </c>
      <c r="T397" s="18">
        <f t="shared" si="130"/>
        <v>28.569983501964984</v>
      </c>
      <c r="U397" s="18">
        <f t="shared" si="131"/>
        <v>17.066008096941726</v>
      </c>
      <c r="V397" s="18">
        <f t="shared" si="132"/>
        <v>45.635991598906713</v>
      </c>
      <c r="X397" s="11">
        <f t="shared" si="133"/>
        <v>100</v>
      </c>
      <c r="Y397" s="11">
        <f t="shared" si="134"/>
        <v>45.635991598906713</v>
      </c>
      <c r="AA397" s="7">
        <v>0.21580304271886999</v>
      </c>
      <c r="AB397" s="25">
        <f t="shared" si="135"/>
        <v>2.6749553891872733</v>
      </c>
      <c r="AC397" s="7">
        <v>0.98607578767181903</v>
      </c>
      <c r="AD397" s="25">
        <f t="shared" si="136"/>
        <v>12.222759740306358</v>
      </c>
      <c r="AE397" s="7">
        <v>0.25108281438087499</v>
      </c>
      <c r="AF397" s="25">
        <f t="shared" si="137"/>
        <v>3.1122606938187576</v>
      </c>
      <c r="AH397" s="7">
        <v>0</v>
      </c>
      <c r="AI397" s="25">
        <f t="shared" si="138"/>
        <v>0</v>
      </c>
    </row>
    <row r="398" spans="1:35" ht="14.4" x14ac:dyDescent="0.3">
      <c r="A398" t="s">
        <v>467</v>
      </c>
      <c r="B398" t="s">
        <v>900</v>
      </c>
      <c r="C398" s="7" t="s">
        <v>944</v>
      </c>
      <c r="D398" s="20">
        <v>16.602081577542599</v>
      </c>
      <c r="E398" s="24">
        <v>0</v>
      </c>
      <c r="F398" s="24">
        <v>0</v>
      </c>
      <c r="G398" s="24">
        <v>0</v>
      </c>
      <c r="H398" s="16">
        <f t="shared" si="123"/>
        <v>16.602081577542599</v>
      </c>
      <c r="I398" s="18">
        <f t="shared" si="124"/>
        <v>0</v>
      </c>
      <c r="J398" s="18">
        <f t="shared" si="125"/>
        <v>0</v>
      </c>
      <c r="K398" s="18">
        <f t="shared" si="126"/>
        <v>0</v>
      </c>
      <c r="L398" s="18">
        <f t="shared" si="127"/>
        <v>100</v>
      </c>
      <c r="M398">
        <v>0.49061023046799201</v>
      </c>
      <c r="N398" s="21">
        <v>0.60505927212944899</v>
      </c>
      <c r="O398" s="16">
        <f t="shared" si="139"/>
        <v>1.095669502597441</v>
      </c>
      <c r="P398" s="21">
        <v>3.2662906594678902</v>
      </c>
      <c r="Q398" s="16">
        <f t="shared" si="140"/>
        <v>4.3619601620653317</v>
      </c>
      <c r="R398" s="18">
        <f t="shared" si="128"/>
        <v>2.9551127560512267</v>
      </c>
      <c r="S398" s="18">
        <f t="shared" si="129"/>
        <v>3.6444783703984691</v>
      </c>
      <c r="T398" s="18">
        <f t="shared" si="130"/>
        <v>6.5995911264496954</v>
      </c>
      <c r="U398" s="18">
        <f t="shared" si="131"/>
        <v>19.673982712421768</v>
      </c>
      <c r="V398" s="18">
        <f t="shared" si="132"/>
        <v>26.273573838871467</v>
      </c>
      <c r="X398" s="11">
        <f t="shared" si="133"/>
        <v>100</v>
      </c>
      <c r="Y398" s="11">
        <f t="shared" si="134"/>
        <v>26.273573838871464</v>
      </c>
      <c r="AA398" s="7">
        <v>0</v>
      </c>
      <c r="AB398" s="25">
        <f t="shared" si="135"/>
        <v>0</v>
      </c>
      <c r="AC398" s="7">
        <v>0</v>
      </c>
      <c r="AD398" s="25">
        <f t="shared" si="136"/>
        <v>0</v>
      </c>
      <c r="AE398" s="7">
        <v>0</v>
      </c>
      <c r="AF398" s="25">
        <f t="shared" si="137"/>
        <v>0</v>
      </c>
      <c r="AH398" s="7">
        <v>0</v>
      </c>
      <c r="AI398" s="25">
        <f t="shared" si="138"/>
        <v>0</v>
      </c>
    </row>
    <row r="399" spans="1:35" ht="14.4" x14ac:dyDescent="0.3">
      <c r="A399" t="s">
        <v>468</v>
      </c>
      <c r="B399" t="s">
        <v>901</v>
      </c>
      <c r="C399" s="7" t="s">
        <v>942</v>
      </c>
      <c r="D399" s="20">
        <v>21.973663853875902</v>
      </c>
      <c r="E399" s="24">
        <v>0</v>
      </c>
      <c r="F399" s="24">
        <v>6.9697246572517899E-2</v>
      </c>
      <c r="G399" s="24">
        <v>0.22733543851746399</v>
      </c>
      <c r="H399" s="16">
        <f t="shared" si="123"/>
        <v>21.676631168785921</v>
      </c>
      <c r="I399" s="18">
        <f t="shared" si="124"/>
        <v>0</v>
      </c>
      <c r="J399" s="18">
        <f t="shared" si="125"/>
        <v>0.31718536806607289</v>
      </c>
      <c r="K399" s="18">
        <f t="shared" si="126"/>
        <v>1.0345813972091169</v>
      </c>
      <c r="L399" s="18">
        <f t="shared" si="127"/>
        <v>98.648233234724813</v>
      </c>
      <c r="M399">
        <v>0.42394863251041098</v>
      </c>
      <c r="N399" s="21">
        <v>0.35466083946375998</v>
      </c>
      <c r="O399" s="16">
        <f t="shared" si="139"/>
        <v>0.77860947197417096</v>
      </c>
      <c r="P399" s="21">
        <v>0.780864775289283</v>
      </c>
      <c r="Q399" s="16">
        <f t="shared" si="140"/>
        <v>1.559474247263454</v>
      </c>
      <c r="R399" s="18">
        <f t="shared" si="128"/>
        <v>1.9293488574761799</v>
      </c>
      <c r="S399" s="18">
        <f t="shared" si="129"/>
        <v>1.6140268724516866</v>
      </c>
      <c r="T399" s="18">
        <f t="shared" si="130"/>
        <v>3.5433757299278659</v>
      </c>
      <c r="U399" s="18">
        <f t="shared" si="131"/>
        <v>3.5536393952415333</v>
      </c>
      <c r="V399" s="18">
        <f t="shared" si="132"/>
        <v>7.0970151251693991</v>
      </c>
      <c r="X399" s="11">
        <f t="shared" si="133"/>
        <v>100</v>
      </c>
      <c r="Y399" s="11">
        <f t="shared" si="134"/>
        <v>7.0970151251694</v>
      </c>
      <c r="AA399" s="7">
        <v>0</v>
      </c>
      <c r="AB399" s="25">
        <f t="shared" si="135"/>
        <v>0</v>
      </c>
      <c r="AC399" s="7">
        <v>0</v>
      </c>
      <c r="AD399" s="25">
        <f t="shared" si="136"/>
        <v>0</v>
      </c>
      <c r="AE399" s="7">
        <v>0</v>
      </c>
      <c r="AF399" s="25">
        <f t="shared" si="137"/>
        <v>0</v>
      </c>
      <c r="AH399" s="7">
        <v>0</v>
      </c>
      <c r="AI399" s="25">
        <f t="shared" si="138"/>
        <v>0</v>
      </c>
    </row>
    <row r="400" spans="1:35" ht="14.4" x14ac:dyDescent="0.3">
      <c r="A400" t="s">
        <v>469</v>
      </c>
      <c r="B400" t="s">
        <v>902</v>
      </c>
      <c r="C400" s="7" t="s">
        <v>942</v>
      </c>
      <c r="D400" s="20">
        <v>31.2811385733105</v>
      </c>
      <c r="E400" s="24">
        <v>0.14951221731645001</v>
      </c>
      <c r="F400" s="24">
        <v>10.9369253431757</v>
      </c>
      <c r="G400" s="24">
        <v>0.71566249618454603</v>
      </c>
      <c r="H400" s="16">
        <f t="shared" si="123"/>
        <v>19.479038516633803</v>
      </c>
      <c r="I400" s="18">
        <f t="shared" si="124"/>
        <v>0.47796283682594559</v>
      </c>
      <c r="J400" s="18">
        <f t="shared" si="125"/>
        <v>34.963322442832165</v>
      </c>
      <c r="K400" s="18">
        <f t="shared" si="126"/>
        <v>2.2878403051324967</v>
      </c>
      <c r="L400" s="18">
        <f t="shared" si="127"/>
        <v>62.270874415209384</v>
      </c>
      <c r="M400">
        <v>11.0581436486993</v>
      </c>
      <c r="N400" s="21">
        <v>0.64956273687025001</v>
      </c>
      <c r="O400" s="16">
        <f t="shared" si="139"/>
        <v>11.70770638556955</v>
      </c>
      <c r="P400" s="21">
        <v>1.24789660880063</v>
      </c>
      <c r="Q400" s="16">
        <f t="shared" si="140"/>
        <v>12.95560299437018</v>
      </c>
      <c r="R400" s="18">
        <f t="shared" si="128"/>
        <v>35.350834889796054</v>
      </c>
      <c r="S400" s="18">
        <f t="shared" si="129"/>
        <v>2.0765316305476995</v>
      </c>
      <c r="T400" s="18">
        <f t="shared" si="130"/>
        <v>37.427366520343753</v>
      </c>
      <c r="U400" s="18">
        <f t="shared" si="131"/>
        <v>3.9892940785261337</v>
      </c>
      <c r="V400" s="18">
        <f t="shared" si="132"/>
        <v>41.416660598869889</v>
      </c>
      <c r="X400" s="11">
        <f t="shared" si="133"/>
        <v>100</v>
      </c>
      <c r="Y400" s="11">
        <f t="shared" si="134"/>
        <v>41.416660598869889</v>
      </c>
      <c r="AA400" s="7">
        <v>1.8018134746099299E-2</v>
      </c>
      <c r="AB400" s="25">
        <f t="shared" si="135"/>
        <v>5.760063593552385E-2</v>
      </c>
      <c r="AC400" s="7">
        <v>12.682269356897701</v>
      </c>
      <c r="AD400" s="25">
        <f t="shared" si="136"/>
        <v>40.542863640258886</v>
      </c>
      <c r="AE400" s="7">
        <v>7.9924573095981003E-3</v>
      </c>
      <c r="AF400" s="25">
        <f t="shared" si="137"/>
        <v>2.5550404090525579E-2</v>
      </c>
      <c r="AH400" s="7">
        <v>0</v>
      </c>
      <c r="AI400" s="25">
        <f t="shared" si="138"/>
        <v>0</v>
      </c>
    </row>
    <row r="401" spans="1:35" ht="14.4" x14ac:dyDescent="0.3">
      <c r="A401" t="s">
        <v>470</v>
      </c>
      <c r="B401" t="s">
        <v>903</v>
      </c>
      <c r="C401" s="7" t="s">
        <v>942</v>
      </c>
      <c r="D401" s="20">
        <v>28.6710328460778</v>
      </c>
      <c r="E401" s="24">
        <v>1.8333525928001599</v>
      </c>
      <c r="F401" s="24">
        <v>3.9367893406361998</v>
      </c>
      <c r="G401" s="24">
        <v>1.02897039274477</v>
      </c>
      <c r="H401" s="16">
        <f t="shared" si="123"/>
        <v>21.871920519896669</v>
      </c>
      <c r="I401" s="18">
        <f t="shared" si="124"/>
        <v>6.3944420929745576</v>
      </c>
      <c r="J401" s="18">
        <f t="shared" si="125"/>
        <v>13.730894738850516</v>
      </c>
      <c r="K401" s="18">
        <f t="shared" si="126"/>
        <v>3.5888849846074979</v>
      </c>
      <c r="L401" s="18">
        <f t="shared" si="127"/>
        <v>76.285778183567416</v>
      </c>
      <c r="M401">
        <v>1.85451837425998</v>
      </c>
      <c r="N401" s="21">
        <v>1.6014168184819799</v>
      </c>
      <c r="O401" s="16">
        <f t="shared" si="139"/>
        <v>3.4559351927419599</v>
      </c>
      <c r="P401" s="21">
        <v>2.2686096057238299</v>
      </c>
      <c r="Q401" s="16">
        <f t="shared" si="140"/>
        <v>5.7245447984657893</v>
      </c>
      <c r="R401" s="18">
        <f t="shared" si="128"/>
        <v>6.4682649704880735</v>
      </c>
      <c r="S401" s="18">
        <f t="shared" si="129"/>
        <v>5.5854870212708567</v>
      </c>
      <c r="T401" s="18">
        <f t="shared" si="130"/>
        <v>12.053751991758931</v>
      </c>
      <c r="U401" s="18">
        <f t="shared" si="131"/>
        <v>7.9125492893925369</v>
      </c>
      <c r="V401" s="18">
        <f t="shared" si="132"/>
        <v>19.966301281151466</v>
      </c>
      <c r="X401" s="11">
        <f t="shared" si="133"/>
        <v>99.999999999999986</v>
      </c>
      <c r="Y401" s="11">
        <f t="shared" si="134"/>
        <v>19.966301281151466</v>
      </c>
      <c r="AA401" s="7">
        <v>0</v>
      </c>
      <c r="AB401" s="25">
        <f t="shared" si="135"/>
        <v>0</v>
      </c>
      <c r="AC401" s="7">
        <v>0.75218656426536901</v>
      </c>
      <c r="AD401" s="25">
        <f t="shared" si="136"/>
        <v>2.6235070368881677</v>
      </c>
      <c r="AE401" s="7">
        <v>0.29716303261229998</v>
      </c>
      <c r="AF401" s="25">
        <f t="shared" si="137"/>
        <v>1.0364573686885923</v>
      </c>
      <c r="AH401" s="7">
        <v>8.6437696926612393</v>
      </c>
      <c r="AI401" s="25">
        <f t="shared" si="138"/>
        <v>30.148093161016721</v>
      </c>
    </row>
    <row r="402" spans="1:35" ht="14.4" x14ac:dyDescent="0.3">
      <c r="A402" t="s">
        <v>471</v>
      </c>
      <c r="B402" t="s">
        <v>904</v>
      </c>
      <c r="C402" s="7" t="s">
        <v>941</v>
      </c>
      <c r="D402" s="20">
        <v>0.36165810617688099</v>
      </c>
      <c r="E402" s="24">
        <v>0.290608850388613</v>
      </c>
      <c r="F402" s="24">
        <v>5.2021888396353404E-3</v>
      </c>
      <c r="G402" s="24">
        <v>4.0417008617066298E-2</v>
      </c>
      <c r="H402" s="16">
        <f t="shared" si="123"/>
        <v>2.5430058331566342E-2</v>
      </c>
      <c r="I402" s="18">
        <f t="shared" si="124"/>
        <v>80.354579484105642</v>
      </c>
      <c r="J402" s="18">
        <f t="shared" si="125"/>
        <v>1.4384272744853217</v>
      </c>
      <c r="K402" s="18">
        <f t="shared" si="126"/>
        <v>11.175474274396329</v>
      </c>
      <c r="L402" s="18">
        <f t="shared" si="127"/>
        <v>7.0315189670127083</v>
      </c>
      <c r="M402">
        <v>3.2757358986940301E-2</v>
      </c>
      <c r="N402" s="21">
        <v>4.1717006259172101E-2</v>
      </c>
      <c r="O402" s="16">
        <f t="shared" si="139"/>
        <v>7.4474365246112395E-2</v>
      </c>
      <c r="P402" s="21">
        <v>0.117502742423104</v>
      </c>
      <c r="Q402" s="16">
        <f t="shared" si="140"/>
        <v>0.19197710766921638</v>
      </c>
      <c r="R402" s="18">
        <f t="shared" si="128"/>
        <v>9.0575486702679413</v>
      </c>
      <c r="S402" s="18">
        <f t="shared" si="129"/>
        <v>11.534929135189632</v>
      </c>
      <c r="T402" s="18">
        <f t="shared" si="130"/>
        <v>20.59247780545757</v>
      </c>
      <c r="U402" s="18">
        <f t="shared" si="131"/>
        <v>32.490006560404694</v>
      </c>
      <c r="V402" s="18">
        <f t="shared" si="132"/>
        <v>53.082484365862257</v>
      </c>
      <c r="X402" s="11">
        <f t="shared" si="133"/>
        <v>100</v>
      </c>
      <c r="Y402" s="11">
        <f t="shared" si="134"/>
        <v>53.082484365862271</v>
      </c>
      <c r="AA402" s="7">
        <v>5.2021888845250903E-3</v>
      </c>
      <c r="AB402" s="25">
        <f t="shared" si="135"/>
        <v>1.4384272868975281</v>
      </c>
      <c r="AC402" s="7">
        <v>3.6367714119306699E-2</v>
      </c>
      <c r="AD402" s="25">
        <f t="shared" si="136"/>
        <v>10.055827174386588</v>
      </c>
      <c r="AE402" s="7">
        <v>0</v>
      </c>
      <c r="AF402" s="25">
        <f t="shared" si="137"/>
        <v>0</v>
      </c>
      <c r="AH402" s="7">
        <v>0.36165810617688099</v>
      </c>
      <c r="AI402" s="25">
        <f t="shared" si="138"/>
        <v>100</v>
      </c>
    </row>
    <row r="403" spans="1:35" ht="14.4" x14ac:dyDescent="0.3">
      <c r="A403" t="s">
        <v>472</v>
      </c>
      <c r="B403" t="s">
        <v>905</v>
      </c>
      <c r="C403" s="7" t="s">
        <v>941</v>
      </c>
      <c r="D403" s="20">
        <v>14.828795798995699</v>
      </c>
      <c r="E403" s="24">
        <v>0</v>
      </c>
      <c r="F403" s="24">
        <v>0</v>
      </c>
      <c r="G403" s="24">
        <v>0</v>
      </c>
      <c r="H403" s="16">
        <f t="shared" si="123"/>
        <v>14.828795798995699</v>
      </c>
      <c r="I403" s="18">
        <f t="shared" si="124"/>
        <v>0</v>
      </c>
      <c r="J403" s="18">
        <f t="shared" si="125"/>
        <v>0</v>
      </c>
      <c r="K403" s="18">
        <f t="shared" si="126"/>
        <v>0</v>
      </c>
      <c r="L403" s="18">
        <f t="shared" si="127"/>
        <v>100</v>
      </c>
      <c r="M403">
        <v>0.73785932393428699</v>
      </c>
      <c r="N403" s="21">
        <v>0.44446673165202</v>
      </c>
      <c r="O403" s="16">
        <f t="shared" si="139"/>
        <v>1.1823260555863069</v>
      </c>
      <c r="P403" s="21">
        <v>1.30768100347081</v>
      </c>
      <c r="Q403" s="16">
        <f t="shared" si="140"/>
        <v>2.4900070590571168</v>
      </c>
      <c r="R403" s="18">
        <f t="shared" si="128"/>
        <v>4.9758546407676585</v>
      </c>
      <c r="S403" s="18">
        <f t="shared" si="129"/>
        <v>2.9973218168000004</v>
      </c>
      <c r="T403" s="18">
        <f t="shared" si="130"/>
        <v>7.9731764575676571</v>
      </c>
      <c r="U403" s="18">
        <f t="shared" si="131"/>
        <v>8.8185245868674951</v>
      </c>
      <c r="V403" s="18">
        <f t="shared" si="132"/>
        <v>16.791701044435154</v>
      </c>
      <c r="X403" s="11">
        <f t="shared" si="133"/>
        <v>100</v>
      </c>
      <c r="Y403" s="11">
        <f t="shared" si="134"/>
        <v>16.791701044435154</v>
      </c>
      <c r="AA403" s="7">
        <v>0</v>
      </c>
      <c r="AB403" s="25">
        <f t="shared" si="135"/>
        <v>0</v>
      </c>
      <c r="AC403" s="7">
        <v>0</v>
      </c>
      <c r="AD403" s="25">
        <f t="shared" si="136"/>
        <v>0</v>
      </c>
      <c r="AE403" s="7">
        <v>0</v>
      </c>
      <c r="AF403" s="25">
        <f t="shared" si="137"/>
        <v>0</v>
      </c>
      <c r="AH403" s="7">
        <v>0</v>
      </c>
      <c r="AI403" s="25">
        <f t="shared" si="138"/>
        <v>0</v>
      </c>
    </row>
    <row r="404" spans="1:35" ht="14.4" x14ac:dyDescent="0.3">
      <c r="A404" t="s">
        <v>473</v>
      </c>
      <c r="B404" t="s">
        <v>906</v>
      </c>
      <c r="C404" s="7" t="s">
        <v>943</v>
      </c>
      <c r="D404" s="20">
        <v>5.2648874182550198</v>
      </c>
      <c r="E404" s="24">
        <v>0</v>
      </c>
      <c r="F404" s="24">
        <v>0</v>
      </c>
      <c r="G404" s="24">
        <v>0</v>
      </c>
      <c r="H404" s="16">
        <f t="shared" si="123"/>
        <v>5.2648874182550198</v>
      </c>
      <c r="I404" s="18">
        <f t="shared" si="124"/>
        <v>0</v>
      </c>
      <c r="J404" s="18">
        <f t="shared" si="125"/>
        <v>0</v>
      </c>
      <c r="K404" s="18">
        <f t="shared" si="126"/>
        <v>0</v>
      </c>
      <c r="L404" s="18">
        <f t="shared" si="127"/>
        <v>100</v>
      </c>
      <c r="M404">
        <v>0.37094836749217303</v>
      </c>
      <c r="N404" s="21">
        <v>0.10067162734583</v>
      </c>
      <c r="O404" s="16">
        <f t="shared" si="139"/>
        <v>0.47161999483800304</v>
      </c>
      <c r="P404" s="21">
        <v>0.39462737005266402</v>
      </c>
      <c r="Q404" s="16">
        <f t="shared" si="140"/>
        <v>0.866247364890667</v>
      </c>
      <c r="R404" s="18">
        <f t="shared" si="128"/>
        <v>7.0457036974044014</v>
      </c>
      <c r="S404" s="18">
        <f t="shared" si="129"/>
        <v>1.9121325747017841</v>
      </c>
      <c r="T404" s="18">
        <f t="shared" si="130"/>
        <v>8.957836272106185</v>
      </c>
      <c r="U404" s="18">
        <f t="shared" si="131"/>
        <v>7.4954569528755135</v>
      </c>
      <c r="V404" s="18">
        <f t="shared" si="132"/>
        <v>16.453293224981696</v>
      </c>
      <c r="X404" s="11">
        <f t="shared" si="133"/>
        <v>100</v>
      </c>
      <c r="Y404" s="11">
        <f t="shared" si="134"/>
        <v>16.453293224981699</v>
      </c>
      <c r="AA404" s="7">
        <v>0</v>
      </c>
      <c r="AB404" s="25">
        <f t="shared" si="135"/>
        <v>0</v>
      </c>
      <c r="AC404" s="7">
        <v>0</v>
      </c>
      <c r="AD404" s="25">
        <f t="shared" si="136"/>
        <v>0</v>
      </c>
      <c r="AE404" s="7">
        <v>0</v>
      </c>
      <c r="AF404" s="25">
        <f t="shared" si="137"/>
        <v>0</v>
      </c>
      <c r="AH404" s="7">
        <v>0</v>
      </c>
      <c r="AI404" s="25">
        <f t="shared" si="138"/>
        <v>0</v>
      </c>
    </row>
    <row r="405" spans="1:35" ht="14.4" x14ac:dyDescent="0.3">
      <c r="A405" t="s">
        <v>474</v>
      </c>
      <c r="B405" t="s">
        <v>907</v>
      </c>
      <c r="C405" s="7" t="s">
        <v>944</v>
      </c>
      <c r="D405" s="20">
        <v>115.439607317907</v>
      </c>
      <c r="E405" s="24">
        <v>0</v>
      </c>
      <c r="F405" s="24">
        <v>0</v>
      </c>
      <c r="G405" s="24">
        <v>0</v>
      </c>
      <c r="H405" s="16">
        <f t="shared" si="123"/>
        <v>115.439607317907</v>
      </c>
      <c r="I405" s="18">
        <f t="shared" si="124"/>
        <v>0</v>
      </c>
      <c r="J405" s="18">
        <f t="shared" si="125"/>
        <v>0</v>
      </c>
      <c r="K405" s="18">
        <f t="shared" si="126"/>
        <v>0</v>
      </c>
      <c r="L405" s="18">
        <f t="shared" si="127"/>
        <v>100</v>
      </c>
      <c r="M405">
        <v>8.1883239681324795</v>
      </c>
      <c r="N405" s="21">
        <v>2.3972897739367198</v>
      </c>
      <c r="O405" s="16">
        <f t="shared" si="139"/>
        <v>10.585613742069199</v>
      </c>
      <c r="P405" s="21">
        <v>6.8626483183314697</v>
      </c>
      <c r="Q405" s="16">
        <f t="shared" si="140"/>
        <v>17.448262060400669</v>
      </c>
      <c r="R405" s="18">
        <f t="shared" si="128"/>
        <v>7.0931668587392238</v>
      </c>
      <c r="S405" s="18">
        <f t="shared" si="129"/>
        <v>2.0766614073234568</v>
      </c>
      <c r="T405" s="18">
        <f t="shared" si="130"/>
        <v>9.1698282660626802</v>
      </c>
      <c r="U405" s="18">
        <f t="shared" si="131"/>
        <v>5.9447952724168136</v>
      </c>
      <c r="V405" s="18">
        <f t="shared" si="132"/>
        <v>15.114623538479494</v>
      </c>
      <c r="X405" s="11">
        <f t="shared" si="133"/>
        <v>100</v>
      </c>
      <c r="Y405" s="11">
        <f t="shared" si="134"/>
        <v>15.114623538479494</v>
      </c>
      <c r="AA405" s="7">
        <v>0</v>
      </c>
      <c r="AB405" s="25">
        <f t="shared" si="135"/>
        <v>0</v>
      </c>
      <c r="AC405" s="7">
        <v>0</v>
      </c>
      <c r="AD405" s="25">
        <f t="shared" si="136"/>
        <v>0</v>
      </c>
      <c r="AE405" s="7">
        <v>0</v>
      </c>
      <c r="AF405" s="25">
        <f t="shared" si="137"/>
        <v>0</v>
      </c>
      <c r="AH405" s="7">
        <v>0</v>
      </c>
      <c r="AI405" s="25">
        <f t="shared" si="138"/>
        <v>0</v>
      </c>
    </row>
    <row r="406" spans="1:35" ht="14.4" x14ac:dyDescent="0.3">
      <c r="A406" t="s">
        <v>475</v>
      </c>
      <c r="B406" t="s">
        <v>908</v>
      </c>
      <c r="C406" s="7" t="s">
        <v>944</v>
      </c>
      <c r="D406" s="20">
        <v>12.273879643520001</v>
      </c>
      <c r="E406" s="24">
        <v>0</v>
      </c>
      <c r="F406" s="24">
        <v>5.9480819316286501E-2</v>
      </c>
      <c r="G406" s="24">
        <v>3.8488868842648598</v>
      </c>
      <c r="H406" s="16">
        <f t="shared" si="123"/>
        <v>8.3655119399388553</v>
      </c>
      <c r="I406" s="18">
        <f t="shared" si="124"/>
        <v>0</v>
      </c>
      <c r="J406" s="18">
        <f t="shared" si="125"/>
        <v>0.48461302411165014</v>
      </c>
      <c r="K406" s="18">
        <f t="shared" si="126"/>
        <v>31.358356086674526</v>
      </c>
      <c r="L406" s="18">
        <f t="shared" si="127"/>
        <v>68.157030889213829</v>
      </c>
      <c r="M406">
        <v>0.76972605268829897</v>
      </c>
      <c r="N406" s="21">
        <v>0.34711445709032801</v>
      </c>
      <c r="O406" s="16">
        <f t="shared" si="139"/>
        <v>1.1168405097786269</v>
      </c>
      <c r="P406" s="21">
        <v>0.81432576984656801</v>
      </c>
      <c r="Q406" s="16">
        <f t="shared" si="140"/>
        <v>1.9311662796251949</v>
      </c>
      <c r="R406" s="18">
        <f t="shared" si="128"/>
        <v>6.2712530597012668</v>
      </c>
      <c r="S406" s="18">
        <f t="shared" si="129"/>
        <v>2.8280744733682246</v>
      </c>
      <c r="T406" s="18">
        <f t="shared" si="130"/>
        <v>9.0993275330694914</v>
      </c>
      <c r="U406" s="18">
        <f t="shared" si="131"/>
        <v>6.6346240430709429</v>
      </c>
      <c r="V406" s="18">
        <f t="shared" si="132"/>
        <v>15.733951576140434</v>
      </c>
      <c r="X406" s="11">
        <f t="shared" si="133"/>
        <v>100</v>
      </c>
      <c r="Y406" s="11">
        <f t="shared" si="134"/>
        <v>15.733951576140434</v>
      </c>
      <c r="AA406" s="7">
        <v>2.3872475754293899E-2</v>
      </c>
      <c r="AB406" s="25">
        <f t="shared" si="135"/>
        <v>0.19449820633443624</v>
      </c>
      <c r="AC406" s="7">
        <v>0.21024554891668101</v>
      </c>
      <c r="AD406" s="25">
        <f t="shared" si="136"/>
        <v>1.712951039304677</v>
      </c>
      <c r="AE406" s="7">
        <v>0</v>
      </c>
      <c r="AF406" s="25">
        <f t="shared" si="137"/>
        <v>0</v>
      </c>
      <c r="AH406" s="7">
        <v>0</v>
      </c>
      <c r="AI406" s="25">
        <f t="shared" si="138"/>
        <v>0</v>
      </c>
    </row>
    <row r="407" spans="1:35" ht="14.4" x14ac:dyDescent="0.3">
      <c r="A407" t="s">
        <v>476</v>
      </c>
      <c r="B407" t="s">
        <v>909</v>
      </c>
      <c r="C407" s="7" t="s">
        <v>941</v>
      </c>
      <c r="D407" s="20">
        <v>0.169121870163641</v>
      </c>
      <c r="E407" s="24">
        <v>0</v>
      </c>
      <c r="F407" s="24">
        <v>0.114932434383788</v>
      </c>
      <c r="G407" s="24">
        <v>5.4189435808767998E-2</v>
      </c>
      <c r="H407" s="16">
        <f t="shared" si="123"/>
        <v>-2.8915002336926676E-11</v>
      </c>
      <c r="I407" s="18">
        <f t="shared" si="124"/>
        <v>0</v>
      </c>
      <c r="J407" s="18">
        <f t="shared" si="125"/>
        <v>67.958351142037571</v>
      </c>
      <c r="K407" s="18">
        <f t="shared" si="126"/>
        <v>32.041648875059579</v>
      </c>
      <c r="L407" s="18">
        <f t="shared" si="127"/>
        <v>-1.7097139659671895E-8</v>
      </c>
      <c r="M407">
        <v>0</v>
      </c>
      <c r="N407" s="21">
        <v>9.64943767289278E-3</v>
      </c>
      <c r="O407" s="16">
        <f t="shared" si="139"/>
        <v>9.64943767289278E-3</v>
      </c>
      <c r="P407" s="21">
        <v>1.7642113381763299E-2</v>
      </c>
      <c r="Q407" s="16">
        <f t="shared" si="140"/>
        <v>2.7291551054656079E-2</v>
      </c>
      <c r="R407" s="18">
        <f t="shared" si="128"/>
        <v>0</v>
      </c>
      <c r="S407" s="18">
        <f t="shared" si="129"/>
        <v>5.7056119729258317</v>
      </c>
      <c r="T407" s="18">
        <f t="shared" si="130"/>
        <v>5.7056119729258317</v>
      </c>
      <c r="U407" s="18">
        <f t="shared" si="131"/>
        <v>10.431597855849708</v>
      </c>
      <c r="V407" s="18">
        <f t="shared" si="132"/>
        <v>16.137209828775536</v>
      </c>
      <c r="X407" s="11">
        <f t="shared" si="133"/>
        <v>100.00000000000001</v>
      </c>
      <c r="Y407" s="11">
        <f t="shared" si="134"/>
        <v>16.137209828775539</v>
      </c>
      <c r="AA407" s="7">
        <v>0</v>
      </c>
      <c r="AB407" s="25">
        <f t="shared" si="135"/>
        <v>0</v>
      </c>
      <c r="AC407" s="7">
        <v>0</v>
      </c>
      <c r="AD407" s="25">
        <f t="shared" si="136"/>
        <v>0</v>
      </c>
      <c r="AE407" s="7">
        <v>0</v>
      </c>
      <c r="AF407" s="25">
        <f t="shared" si="137"/>
        <v>0</v>
      </c>
      <c r="AH407" s="7">
        <v>0.169121870163641</v>
      </c>
      <c r="AI407" s="25">
        <f t="shared" si="138"/>
        <v>100</v>
      </c>
    </row>
    <row r="408" spans="1:35" ht="14.4" x14ac:dyDescent="0.3">
      <c r="A408" t="s">
        <v>477</v>
      </c>
      <c r="B408" t="s">
        <v>910</v>
      </c>
      <c r="C408" s="7" t="s">
        <v>944</v>
      </c>
      <c r="D408" s="20">
        <v>2.9020315159283498</v>
      </c>
      <c r="E408" s="24">
        <v>0</v>
      </c>
      <c r="F408" s="24">
        <v>0</v>
      </c>
      <c r="G408" s="24">
        <v>0</v>
      </c>
      <c r="H408" s="16">
        <f t="shared" si="123"/>
        <v>2.9020315159283498</v>
      </c>
      <c r="I408" s="18">
        <f t="shared" si="124"/>
        <v>0</v>
      </c>
      <c r="J408" s="18">
        <f t="shared" si="125"/>
        <v>0</v>
      </c>
      <c r="K408" s="18">
        <f t="shared" si="126"/>
        <v>0</v>
      </c>
      <c r="L408" s="18">
        <f t="shared" si="127"/>
        <v>100</v>
      </c>
      <c r="M408">
        <v>0.18669686166843699</v>
      </c>
      <c r="N408" s="21">
        <v>2.3965073652588698E-2</v>
      </c>
      <c r="O408" s="16">
        <f t="shared" si="139"/>
        <v>0.2106619353210257</v>
      </c>
      <c r="P408" s="21">
        <v>4.7666396045588699E-2</v>
      </c>
      <c r="Q408" s="16">
        <f t="shared" si="140"/>
        <v>0.25832833136661437</v>
      </c>
      <c r="R408" s="18">
        <f t="shared" si="128"/>
        <v>6.433316131948116</v>
      </c>
      <c r="S408" s="18">
        <f t="shared" si="129"/>
        <v>0.82580335606459998</v>
      </c>
      <c r="T408" s="18">
        <f t="shared" si="130"/>
        <v>7.2591194880127166</v>
      </c>
      <c r="U408" s="18">
        <f t="shared" si="131"/>
        <v>1.6425182078127911</v>
      </c>
      <c r="V408" s="18">
        <f t="shared" si="132"/>
        <v>8.9016376958255066</v>
      </c>
      <c r="X408" s="11">
        <f t="shared" si="133"/>
        <v>100</v>
      </c>
      <c r="Y408" s="11">
        <f t="shared" si="134"/>
        <v>8.9016376958255066</v>
      </c>
      <c r="AA408" s="7">
        <v>0</v>
      </c>
      <c r="AB408" s="25">
        <f t="shared" si="135"/>
        <v>0</v>
      </c>
      <c r="AC408" s="7">
        <v>0</v>
      </c>
      <c r="AD408" s="25">
        <f t="shared" si="136"/>
        <v>0</v>
      </c>
      <c r="AE408" s="7">
        <v>0</v>
      </c>
      <c r="AF408" s="25">
        <f t="shared" si="137"/>
        <v>0</v>
      </c>
      <c r="AH408" s="7">
        <v>0</v>
      </c>
      <c r="AI408" s="25">
        <f t="shared" si="138"/>
        <v>0</v>
      </c>
    </row>
    <row r="409" spans="1:35" ht="14.4" x14ac:dyDescent="0.3">
      <c r="A409" t="s">
        <v>478</v>
      </c>
      <c r="B409" t="s">
        <v>911</v>
      </c>
      <c r="C409" s="7" t="s">
        <v>943</v>
      </c>
      <c r="D409" s="20">
        <v>0.20449174584336499</v>
      </c>
      <c r="E409" s="24">
        <v>0</v>
      </c>
      <c r="F409" s="24">
        <v>0</v>
      </c>
      <c r="G409" s="24">
        <v>0</v>
      </c>
      <c r="H409" s="16">
        <f t="shared" si="123"/>
        <v>0.20449174584336499</v>
      </c>
      <c r="I409" s="18">
        <f t="shared" si="124"/>
        <v>0</v>
      </c>
      <c r="J409" s="18">
        <f t="shared" si="125"/>
        <v>0</v>
      </c>
      <c r="K409" s="18">
        <f t="shared" si="126"/>
        <v>0</v>
      </c>
      <c r="L409" s="18">
        <f t="shared" si="127"/>
        <v>100</v>
      </c>
      <c r="M409">
        <v>0</v>
      </c>
      <c r="N409" s="21">
        <v>4.2010631039789501E-3</v>
      </c>
      <c r="O409" s="16">
        <f t="shared" si="139"/>
        <v>4.2010631039789501E-3</v>
      </c>
      <c r="P409" s="21">
        <v>3.05455684851993E-2</v>
      </c>
      <c r="Q409" s="16">
        <f t="shared" si="140"/>
        <v>3.4746631589178248E-2</v>
      </c>
      <c r="R409" s="18">
        <f t="shared" si="128"/>
        <v>0</v>
      </c>
      <c r="S409" s="18">
        <f t="shared" si="129"/>
        <v>2.0543925069703537</v>
      </c>
      <c r="T409" s="18">
        <f t="shared" si="130"/>
        <v>2.0543925069703537</v>
      </c>
      <c r="U409" s="18">
        <f t="shared" si="131"/>
        <v>14.937311214799035</v>
      </c>
      <c r="V409" s="18">
        <f t="shared" si="132"/>
        <v>16.991703721769387</v>
      </c>
      <c r="X409" s="11">
        <f t="shared" si="133"/>
        <v>100</v>
      </c>
      <c r="Y409" s="11">
        <f t="shared" si="134"/>
        <v>16.99170372176939</v>
      </c>
      <c r="AA409" s="7">
        <v>0</v>
      </c>
      <c r="AB409" s="25">
        <f t="shared" si="135"/>
        <v>0</v>
      </c>
      <c r="AC409" s="7">
        <v>0</v>
      </c>
      <c r="AD409" s="25">
        <f t="shared" si="136"/>
        <v>0</v>
      </c>
      <c r="AE409" s="7">
        <v>0</v>
      </c>
      <c r="AF409" s="25">
        <f t="shared" si="137"/>
        <v>0</v>
      </c>
      <c r="AH409" s="7">
        <v>0</v>
      </c>
      <c r="AI409" s="25">
        <f t="shared" si="138"/>
        <v>0</v>
      </c>
    </row>
    <row r="410" spans="1:35" ht="14.4" x14ac:dyDescent="0.3">
      <c r="A410" t="s">
        <v>479</v>
      </c>
      <c r="B410" t="s">
        <v>912</v>
      </c>
      <c r="C410" s="7" t="s">
        <v>941</v>
      </c>
      <c r="D410" s="20">
        <v>9.0969800288575193</v>
      </c>
      <c r="E410" s="24">
        <v>4.3975101949217903</v>
      </c>
      <c r="F410" s="24">
        <v>0.263904605001682</v>
      </c>
      <c r="G410" s="24">
        <v>1.1634062827059</v>
      </c>
      <c r="H410" s="16">
        <f t="shared" si="123"/>
        <v>3.2721589462281475</v>
      </c>
      <c r="I410" s="18">
        <f t="shared" si="124"/>
        <v>48.340330318105238</v>
      </c>
      <c r="J410" s="18">
        <f t="shared" si="125"/>
        <v>2.9010133490952108</v>
      </c>
      <c r="K410" s="18">
        <f t="shared" si="126"/>
        <v>12.78892862263446</v>
      </c>
      <c r="L410" s="18">
        <f t="shared" si="127"/>
        <v>35.969727710165095</v>
      </c>
      <c r="M410">
        <v>0.37841280957777101</v>
      </c>
      <c r="N410" s="21">
        <v>0.16270156336310099</v>
      </c>
      <c r="O410" s="16">
        <f t="shared" si="139"/>
        <v>0.54111437294087206</v>
      </c>
      <c r="P410" s="21">
        <v>0.41534708201331499</v>
      </c>
      <c r="Q410" s="16">
        <f t="shared" si="140"/>
        <v>0.956461454954187</v>
      </c>
      <c r="R410" s="18">
        <f t="shared" si="128"/>
        <v>4.1597630024180177</v>
      </c>
      <c r="S410" s="18">
        <f t="shared" si="129"/>
        <v>1.7885228157803763</v>
      </c>
      <c r="T410" s="18">
        <f t="shared" si="130"/>
        <v>5.9482858181983946</v>
      </c>
      <c r="U410" s="18">
        <f t="shared" si="131"/>
        <v>4.5657688672037029</v>
      </c>
      <c r="V410" s="18">
        <f t="shared" si="132"/>
        <v>10.514054685402098</v>
      </c>
      <c r="X410" s="11">
        <f t="shared" si="133"/>
        <v>100</v>
      </c>
      <c r="Y410" s="11">
        <f t="shared" si="134"/>
        <v>10.514054685402098</v>
      </c>
      <c r="AA410" s="7">
        <v>0.26390460543437499</v>
      </c>
      <c r="AB410" s="25">
        <f t="shared" si="135"/>
        <v>2.9010133538516576</v>
      </c>
      <c r="AC410" s="7">
        <v>0.96663802312966396</v>
      </c>
      <c r="AD410" s="25">
        <f t="shared" si="136"/>
        <v>10.625922229831069</v>
      </c>
      <c r="AE410" s="7">
        <v>0.33237798707008998</v>
      </c>
      <c r="AF410" s="25">
        <f t="shared" si="137"/>
        <v>3.6537178933637051</v>
      </c>
      <c r="AH410" s="7">
        <v>7.70759910553884</v>
      </c>
      <c r="AI410" s="25">
        <f t="shared" si="138"/>
        <v>84.727009195235411</v>
      </c>
    </row>
    <row r="411" spans="1:35" ht="14.4" x14ac:dyDescent="0.3">
      <c r="A411" t="s">
        <v>480</v>
      </c>
      <c r="B411" t="s">
        <v>913</v>
      </c>
      <c r="C411" s="7" t="s">
        <v>941</v>
      </c>
      <c r="D411" s="20">
        <v>1.76262441468783</v>
      </c>
      <c r="E411" s="24">
        <v>0</v>
      </c>
      <c r="F411" s="24">
        <v>0</v>
      </c>
      <c r="G411" s="24">
        <v>0</v>
      </c>
      <c r="H411" s="16">
        <f t="shared" si="123"/>
        <v>1.76262441468783</v>
      </c>
      <c r="I411" s="18">
        <f t="shared" si="124"/>
        <v>0</v>
      </c>
      <c r="J411" s="18">
        <f t="shared" si="125"/>
        <v>0</v>
      </c>
      <c r="K411" s="18">
        <f t="shared" si="126"/>
        <v>0</v>
      </c>
      <c r="L411" s="18">
        <f t="shared" si="127"/>
        <v>100</v>
      </c>
      <c r="M411">
        <v>0.112590810880364</v>
      </c>
      <c r="N411" s="21">
        <v>0.138785435179094</v>
      </c>
      <c r="O411" s="16">
        <f t="shared" si="139"/>
        <v>0.25137624605945802</v>
      </c>
      <c r="P411" s="21">
        <v>0.74027419731746102</v>
      </c>
      <c r="Q411" s="16">
        <f t="shared" si="140"/>
        <v>0.9916504433769191</v>
      </c>
      <c r="R411" s="18">
        <f t="shared" si="128"/>
        <v>6.3876802081119717</v>
      </c>
      <c r="S411" s="18">
        <f t="shared" si="129"/>
        <v>7.8737951217856939</v>
      </c>
      <c r="T411" s="18">
        <f t="shared" si="130"/>
        <v>14.261475329897666</v>
      </c>
      <c r="U411" s="18">
        <f t="shared" si="131"/>
        <v>41.998408234267394</v>
      </c>
      <c r="V411" s="18">
        <f t="shared" si="132"/>
        <v>56.259883564165058</v>
      </c>
      <c r="X411" s="11">
        <f t="shared" si="133"/>
        <v>100</v>
      </c>
      <c r="Y411" s="11">
        <f t="shared" si="134"/>
        <v>56.259883564165058</v>
      </c>
      <c r="AA411" s="7">
        <v>0</v>
      </c>
      <c r="AB411" s="25">
        <f t="shared" si="135"/>
        <v>0</v>
      </c>
      <c r="AC411" s="7">
        <v>0</v>
      </c>
      <c r="AD411" s="25">
        <f t="shared" si="136"/>
        <v>0</v>
      </c>
      <c r="AE411" s="7">
        <v>0</v>
      </c>
      <c r="AF411" s="25">
        <f t="shared" si="137"/>
        <v>0</v>
      </c>
      <c r="AH411" s="7">
        <v>0</v>
      </c>
      <c r="AI411" s="25">
        <f t="shared" si="138"/>
        <v>0</v>
      </c>
    </row>
    <row r="412" spans="1:35" ht="14.4" x14ac:dyDescent="0.3">
      <c r="A412" t="s">
        <v>481</v>
      </c>
      <c r="B412" t="s">
        <v>914</v>
      </c>
      <c r="C412" s="7" t="s">
        <v>943</v>
      </c>
      <c r="D412" s="20">
        <v>5.8164394855124204</v>
      </c>
      <c r="E412" s="24">
        <v>2.5324434262141499E-2</v>
      </c>
      <c r="F412" s="24">
        <v>8.5243918346561195E-3</v>
      </c>
      <c r="G412" s="24">
        <v>4.2004264135123401</v>
      </c>
      <c r="H412" s="16">
        <f t="shared" si="123"/>
        <v>1.5821642459032832</v>
      </c>
      <c r="I412" s="18">
        <f t="shared" si="124"/>
        <v>0.43539409848962696</v>
      </c>
      <c r="J412" s="18">
        <f t="shared" si="125"/>
        <v>0.14655687308169651</v>
      </c>
      <c r="K412" s="18">
        <f t="shared" si="126"/>
        <v>72.216455169434084</v>
      </c>
      <c r="L412" s="18">
        <f t="shared" si="127"/>
        <v>27.201593858994595</v>
      </c>
      <c r="M412">
        <v>0.26315750166475399</v>
      </c>
      <c r="N412" s="21">
        <v>0.18675816629793501</v>
      </c>
      <c r="O412" s="16">
        <f t="shared" si="139"/>
        <v>0.449915667962689</v>
      </c>
      <c r="P412" s="21">
        <v>0.58948321298414097</v>
      </c>
      <c r="Q412" s="16">
        <f t="shared" si="140"/>
        <v>1.03939888094683</v>
      </c>
      <c r="R412" s="18">
        <f t="shared" si="128"/>
        <v>4.5243744445416541</v>
      </c>
      <c r="S412" s="18">
        <f t="shared" si="129"/>
        <v>3.2108675206389061</v>
      </c>
      <c r="T412" s="18">
        <f t="shared" si="130"/>
        <v>7.7352419651805597</v>
      </c>
      <c r="U412" s="18">
        <f t="shared" si="131"/>
        <v>10.134777718437972</v>
      </c>
      <c r="V412" s="18">
        <f t="shared" si="132"/>
        <v>17.870019683618533</v>
      </c>
      <c r="X412" s="11">
        <f t="shared" si="133"/>
        <v>100</v>
      </c>
      <c r="Y412" s="11">
        <f t="shared" si="134"/>
        <v>17.87001968361853</v>
      </c>
      <c r="AA412" s="7">
        <v>0</v>
      </c>
      <c r="AB412" s="25">
        <f t="shared" si="135"/>
        <v>0</v>
      </c>
      <c r="AC412" s="7">
        <v>2.5436046413056599</v>
      </c>
      <c r="AD412" s="25">
        <f t="shared" si="136"/>
        <v>43.731300697639284</v>
      </c>
      <c r="AE412" s="7">
        <v>1.03452199810501</v>
      </c>
      <c r="AF412" s="25">
        <f t="shared" si="137"/>
        <v>17.786173150804647</v>
      </c>
      <c r="AH412" s="7">
        <v>5.8160275796077201</v>
      </c>
      <c r="AI412" s="25">
        <f t="shared" si="138"/>
        <v>99.992918246536803</v>
      </c>
    </row>
    <row r="413" spans="1:35" ht="14.4" x14ac:dyDescent="0.3">
      <c r="A413" t="s">
        <v>482</v>
      </c>
      <c r="B413" t="s">
        <v>915</v>
      </c>
      <c r="C413" s="7" t="s">
        <v>941</v>
      </c>
      <c r="D413" s="20">
        <v>1.1413552749323601</v>
      </c>
      <c r="E413" s="24">
        <v>0</v>
      </c>
      <c r="F413" s="24">
        <v>0</v>
      </c>
      <c r="G413" s="24">
        <v>0</v>
      </c>
      <c r="H413" s="16">
        <f t="shared" si="123"/>
        <v>1.1413552749323601</v>
      </c>
      <c r="I413" s="18">
        <f t="shared" si="124"/>
        <v>0</v>
      </c>
      <c r="J413" s="18">
        <f t="shared" si="125"/>
        <v>0</v>
      </c>
      <c r="K413" s="18">
        <f t="shared" si="126"/>
        <v>0</v>
      </c>
      <c r="L413" s="18">
        <f t="shared" si="127"/>
        <v>100</v>
      </c>
      <c r="M413">
        <v>0</v>
      </c>
      <c r="N413" s="21">
        <v>0</v>
      </c>
      <c r="O413" s="16">
        <f t="shared" si="139"/>
        <v>0</v>
      </c>
      <c r="P413" s="21">
        <v>2.41500128803891E-3</v>
      </c>
      <c r="Q413" s="16">
        <f t="shared" si="140"/>
        <v>2.41500128803891E-3</v>
      </c>
      <c r="R413" s="18">
        <f t="shared" si="128"/>
        <v>0</v>
      </c>
      <c r="S413" s="18">
        <f t="shared" si="129"/>
        <v>0</v>
      </c>
      <c r="T413" s="18">
        <f t="shared" si="130"/>
        <v>0</v>
      </c>
      <c r="U413" s="18">
        <f t="shared" si="131"/>
        <v>0.21159067129049974</v>
      </c>
      <c r="V413" s="18">
        <f t="shared" si="132"/>
        <v>0.21159067129049974</v>
      </c>
      <c r="X413" s="11">
        <f t="shared" si="133"/>
        <v>100</v>
      </c>
      <c r="Y413" s="11">
        <f t="shared" si="134"/>
        <v>0.21159067129049974</v>
      </c>
      <c r="AA413" s="7">
        <v>0</v>
      </c>
      <c r="AB413" s="25">
        <f t="shared" si="135"/>
        <v>0</v>
      </c>
      <c r="AC413" s="7">
        <v>0</v>
      </c>
      <c r="AD413" s="25">
        <f t="shared" si="136"/>
        <v>0</v>
      </c>
      <c r="AE413" s="7">
        <v>0</v>
      </c>
      <c r="AF413" s="25">
        <f t="shared" si="137"/>
        <v>0</v>
      </c>
      <c r="AH413" s="7">
        <v>0</v>
      </c>
      <c r="AI413" s="25">
        <f t="shared" si="138"/>
        <v>0</v>
      </c>
    </row>
    <row r="414" spans="1:35" ht="14.4" x14ac:dyDescent="0.3">
      <c r="A414" t="s">
        <v>483</v>
      </c>
      <c r="B414" t="s">
        <v>916</v>
      </c>
      <c r="C414" s="7" t="s">
        <v>941</v>
      </c>
      <c r="D414" s="20">
        <v>3.14784041169208</v>
      </c>
      <c r="E414" s="24">
        <v>0</v>
      </c>
      <c r="F414" s="24">
        <v>0</v>
      </c>
      <c r="G414" s="24">
        <v>0</v>
      </c>
      <c r="H414" s="16">
        <f t="shared" si="123"/>
        <v>3.14784041169208</v>
      </c>
      <c r="I414" s="18">
        <f t="shared" si="124"/>
        <v>0</v>
      </c>
      <c r="J414" s="18">
        <f t="shared" si="125"/>
        <v>0</v>
      </c>
      <c r="K414" s="18">
        <f t="shared" si="126"/>
        <v>0</v>
      </c>
      <c r="L414" s="18">
        <f t="shared" si="127"/>
        <v>100</v>
      </c>
      <c r="M414">
        <v>0.29898135295984901</v>
      </c>
      <c r="N414" s="21">
        <v>9.3331948313734897E-2</v>
      </c>
      <c r="O414" s="16">
        <f t="shared" si="139"/>
        <v>0.39231330127358388</v>
      </c>
      <c r="P414" s="21">
        <v>0.20042151397503799</v>
      </c>
      <c r="Q414" s="16">
        <f t="shared" si="140"/>
        <v>0.59273481524862182</v>
      </c>
      <c r="R414" s="18">
        <f t="shared" si="128"/>
        <v>9.4979831839421482</v>
      </c>
      <c r="S414" s="18">
        <f t="shared" si="129"/>
        <v>2.9649517163281334</v>
      </c>
      <c r="T414" s="18">
        <f t="shared" si="130"/>
        <v>12.46293490027028</v>
      </c>
      <c r="U414" s="18">
        <f t="shared" si="131"/>
        <v>6.3669528236123014</v>
      </c>
      <c r="V414" s="18">
        <f t="shared" si="132"/>
        <v>18.829887723882578</v>
      </c>
      <c r="X414" s="11">
        <f t="shared" si="133"/>
        <v>100</v>
      </c>
      <c r="Y414" s="11">
        <f t="shared" si="134"/>
        <v>18.829887723882585</v>
      </c>
      <c r="AA414" s="7">
        <v>0</v>
      </c>
      <c r="AB414" s="25">
        <f t="shared" si="135"/>
        <v>0</v>
      </c>
      <c r="AC414" s="7">
        <v>0</v>
      </c>
      <c r="AD414" s="25">
        <f t="shared" si="136"/>
        <v>0</v>
      </c>
      <c r="AE414" s="7">
        <v>0</v>
      </c>
      <c r="AF414" s="25">
        <f t="shared" si="137"/>
        <v>0</v>
      </c>
      <c r="AH414" s="7">
        <v>0</v>
      </c>
      <c r="AI414" s="25">
        <f t="shared" si="138"/>
        <v>0</v>
      </c>
    </row>
    <row r="415" spans="1:35" ht="14.4" x14ac:dyDescent="0.3">
      <c r="A415" t="s">
        <v>484</v>
      </c>
      <c r="B415" t="s">
        <v>917</v>
      </c>
      <c r="C415" s="7" t="s">
        <v>941</v>
      </c>
      <c r="D415" s="20">
        <v>24.031240550983199</v>
      </c>
      <c r="E415" s="24">
        <v>0</v>
      </c>
      <c r="F415" s="24">
        <v>0.82188656329801302</v>
      </c>
      <c r="G415" s="24">
        <v>2.2761992104347</v>
      </c>
      <c r="H415" s="16">
        <f t="shared" si="123"/>
        <v>20.933154777250486</v>
      </c>
      <c r="I415" s="18">
        <f t="shared" si="124"/>
        <v>0</v>
      </c>
      <c r="J415" s="18">
        <f t="shared" si="125"/>
        <v>3.4200754703210143</v>
      </c>
      <c r="K415" s="18">
        <f t="shared" si="126"/>
        <v>9.4718339887849563</v>
      </c>
      <c r="L415" s="18">
        <f t="shared" si="127"/>
        <v>87.10809054089404</v>
      </c>
      <c r="M415">
        <v>1.69313237913045</v>
      </c>
      <c r="N415" s="21">
        <v>0.74843443429276901</v>
      </c>
      <c r="O415" s="16">
        <f t="shared" si="139"/>
        <v>2.4415668134232189</v>
      </c>
      <c r="P415" s="21">
        <v>1.3680827884389799</v>
      </c>
      <c r="Q415" s="16">
        <f t="shared" si="140"/>
        <v>3.8096496018621986</v>
      </c>
      <c r="R415" s="18">
        <f t="shared" si="128"/>
        <v>7.045547130779223</v>
      </c>
      <c r="S415" s="18">
        <f t="shared" si="129"/>
        <v>3.1144227977117396</v>
      </c>
      <c r="T415" s="18">
        <f t="shared" si="130"/>
        <v>10.159969928490963</v>
      </c>
      <c r="U415" s="18">
        <f t="shared" si="131"/>
        <v>5.6929345180351376</v>
      </c>
      <c r="V415" s="18">
        <f t="shared" si="132"/>
        <v>15.8529044465261</v>
      </c>
      <c r="X415" s="11">
        <f t="shared" si="133"/>
        <v>100.00000000000001</v>
      </c>
      <c r="Y415" s="11">
        <f t="shared" si="134"/>
        <v>15.8529044465261</v>
      </c>
      <c r="AA415" s="7">
        <v>0</v>
      </c>
      <c r="AB415" s="25">
        <f t="shared" si="135"/>
        <v>0</v>
      </c>
      <c r="AC415" s="7">
        <v>1.09883726408351</v>
      </c>
      <c r="AD415" s="25">
        <f t="shared" si="136"/>
        <v>4.5725365769290383</v>
      </c>
      <c r="AE415" s="7">
        <v>0.54900659670791896</v>
      </c>
      <c r="AF415" s="25">
        <f t="shared" si="137"/>
        <v>2.2845537064271833</v>
      </c>
      <c r="AH415" s="7">
        <v>0</v>
      </c>
      <c r="AI415" s="25">
        <f t="shared" si="138"/>
        <v>0</v>
      </c>
    </row>
    <row r="416" spans="1:35" ht="14.4" x14ac:dyDescent="0.3">
      <c r="A416" t="s">
        <v>485</v>
      </c>
      <c r="B416" t="s">
        <v>918</v>
      </c>
      <c r="C416" s="7" t="s">
        <v>941</v>
      </c>
      <c r="D416" s="20">
        <v>0.59616983657106704</v>
      </c>
      <c r="E416" s="24">
        <v>0</v>
      </c>
      <c r="F416" s="24">
        <v>0</v>
      </c>
      <c r="G416" s="24">
        <v>0</v>
      </c>
      <c r="H416" s="16">
        <f t="shared" si="123"/>
        <v>0.59616983657106704</v>
      </c>
      <c r="I416" s="18">
        <f t="shared" si="124"/>
        <v>0</v>
      </c>
      <c r="J416" s="18">
        <f t="shared" si="125"/>
        <v>0</v>
      </c>
      <c r="K416" s="18">
        <f t="shared" si="126"/>
        <v>0</v>
      </c>
      <c r="L416" s="18">
        <f t="shared" si="127"/>
        <v>100</v>
      </c>
      <c r="M416">
        <v>3.2013036247831701E-2</v>
      </c>
      <c r="N416" s="21">
        <v>4.8019555718463299E-3</v>
      </c>
      <c r="O416" s="16">
        <f t="shared" si="139"/>
        <v>3.6814991819678032E-2</v>
      </c>
      <c r="P416" s="21">
        <v>1.4405866768793201E-2</v>
      </c>
      <c r="Q416" s="16">
        <f t="shared" si="140"/>
        <v>5.1220858588471231E-2</v>
      </c>
      <c r="R416" s="18">
        <f t="shared" si="128"/>
        <v>5.3697846291516553</v>
      </c>
      <c r="S416" s="18">
        <f t="shared" si="129"/>
        <v>0.80546771696221298</v>
      </c>
      <c r="T416" s="18">
        <f t="shared" si="130"/>
        <v>6.1752523461138686</v>
      </c>
      <c r="U416" s="18">
        <f t="shared" si="131"/>
        <v>2.4164031598193638</v>
      </c>
      <c r="V416" s="18">
        <f t="shared" si="132"/>
        <v>8.5916555059332325</v>
      </c>
      <c r="X416" s="11">
        <f t="shared" si="133"/>
        <v>100</v>
      </c>
      <c r="Y416" s="11">
        <f t="shared" si="134"/>
        <v>8.5916555059332325</v>
      </c>
      <c r="AA416" s="7">
        <v>0</v>
      </c>
      <c r="AB416" s="25">
        <f t="shared" si="135"/>
        <v>0</v>
      </c>
      <c r="AC416" s="7">
        <v>0</v>
      </c>
      <c r="AD416" s="25">
        <f t="shared" si="136"/>
        <v>0</v>
      </c>
      <c r="AE416" s="7">
        <v>0</v>
      </c>
      <c r="AF416" s="25">
        <f t="shared" si="137"/>
        <v>0</v>
      </c>
      <c r="AH416" s="7">
        <v>0</v>
      </c>
      <c r="AI416" s="25">
        <f t="shared" si="138"/>
        <v>0</v>
      </c>
    </row>
    <row r="417" spans="1:35" ht="14.4" x14ac:dyDescent="0.3">
      <c r="A417" t="s">
        <v>486</v>
      </c>
      <c r="B417" t="s">
        <v>919</v>
      </c>
      <c r="C417" s="7" t="s">
        <v>941</v>
      </c>
      <c r="D417" s="20">
        <v>13.905515854726</v>
      </c>
      <c r="E417" s="24">
        <v>6.89063349586575E-2</v>
      </c>
      <c r="F417" s="24">
        <v>2.7660006836551401E-3</v>
      </c>
      <c r="G417" s="24">
        <v>7.6651699116155395E-2</v>
      </c>
      <c r="H417" s="16">
        <f t="shared" si="123"/>
        <v>13.757191819967531</v>
      </c>
      <c r="I417" s="18">
        <f t="shared" si="124"/>
        <v>0.49553238929455928</v>
      </c>
      <c r="J417" s="18">
        <f t="shared" si="125"/>
        <v>1.9891392110527657E-2</v>
      </c>
      <c r="K417" s="18">
        <f t="shared" si="126"/>
        <v>0.55123233051511822</v>
      </c>
      <c r="L417" s="18">
        <f t="shared" si="127"/>
        <v>98.93334388807979</v>
      </c>
      <c r="M417">
        <v>0.30941446128915501</v>
      </c>
      <c r="N417" s="21">
        <v>0.22176016196600901</v>
      </c>
      <c r="O417" s="16">
        <f t="shared" si="139"/>
        <v>0.53117462325516396</v>
      </c>
      <c r="P417" s="21">
        <v>0.54450125634823598</v>
      </c>
      <c r="Q417" s="16">
        <f t="shared" si="140"/>
        <v>1.0756758796033998</v>
      </c>
      <c r="R417" s="18">
        <f t="shared" si="128"/>
        <v>2.2251203372940376</v>
      </c>
      <c r="S417" s="18">
        <f t="shared" si="129"/>
        <v>1.59476400791446</v>
      </c>
      <c r="T417" s="18">
        <f t="shared" si="130"/>
        <v>3.819884345208497</v>
      </c>
      <c r="U417" s="18">
        <f t="shared" si="131"/>
        <v>3.9157213729915603</v>
      </c>
      <c r="V417" s="18">
        <f t="shared" si="132"/>
        <v>7.7356057182000555</v>
      </c>
      <c r="X417" s="11">
        <f t="shared" si="133"/>
        <v>100</v>
      </c>
      <c r="Y417" s="11">
        <f t="shared" si="134"/>
        <v>7.7356057182000573</v>
      </c>
      <c r="AA417" s="7">
        <v>8.7353215191105795E-4</v>
      </c>
      <c r="AB417" s="25">
        <f t="shared" si="135"/>
        <v>6.2819111569613201E-3</v>
      </c>
      <c r="AC417" s="7">
        <v>1.38723625087382E-2</v>
      </c>
      <c r="AD417" s="25">
        <f t="shared" si="136"/>
        <v>9.976158132978194E-2</v>
      </c>
      <c r="AE417" s="7">
        <v>0.41116468019143398</v>
      </c>
      <c r="AF417" s="25">
        <f t="shared" si="137"/>
        <v>2.9568459342822111</v>
      </c>
      <c r="AH417" s="7">
        <v>8.7500182812559002E-2</v>
      </c>
      <c r="AI417" s="25">
        <f t="shared" si="138"/>
        <v>0.62924801730976954</v>
      </c>
    </row>
    <row r="418" spans="1:35" ht="14.4" x14ac:dyDescent="0.3">
      <c r="A418" t="s">
        <v>487</v>
      </c>
      <c r="B418" t="s">
        <v>920</v>
      </c>
      <c r="C418" s="7" t="s">
        <v>944</v>
      </c>
      <c r="D418" s="20">
        <v>90.491752269803598</v>
      </c>
      <c r="E418" s="24">
        <v>0.56112733597904296</v>
      </c>
      <c r="F418" s="24">
        <v>4.6974664408684398E-2</v>
      </c>
      <c r="G418" s="24">
        <v>0.32380660419525498</v>
      </c>
      <c r="H418" s="16">
        <f t="shared" si="123"/>
        <v>89.559843665220626</v>
      </c>
      <c r="I418" s="18">
        <f t="shared" si="124"/>
        <v>0.62008671719166919</v>
      </c>
      <c r="J418" s="18">
        <f t="shared" si="125"/>
        <v>5.191043739392754E-2</v>
      </c>
      <c r="K418" s="18">
        <f t="shared" si="126"/>
        <v>0.35782996358587116</v>
      </c>
      <c r="L418" s="18">
        <f t="shared" si="127"/>
        <v>98.970172881828546</v>
      </c>
      <c r="M418">
        <v>0.43021778218775902</v>
      </c>
      <c r="N418" s="21">
        <v>0.73475671939104303</v>
      </c>
      <c r="O418" s="16">
        <f t="shared" si="139"/>
        <v>1.164974501578802</v>
      </c>
      <c r="P418" s="21">
        <v>2.44799619305426</v>
      </c>
      <c r="Q418" s="16">
        <f t="shared" si="140"/>
        <v>3.612970694633062</v>
      </c>
      <c r="R418" s="18">
        <f t="shared" si="128"/>
        <v>0.47542209250745099</v>
      </c>
      <c r="S418" s="18">
        <f t="shared" si="129"/>
        <v>0.81195987585735552</v>
      </c>
      <c r="T418" s="18">
        <f t="shared" si="130"/>
        <v>1.2873819683648065</v>
      </c>
      <c r="U418" s="18">
        <f t="shared" si="131"/>
        <v>2.7052147092427754</v>
      </c>
      <c r="V418" s="18">
        <f t="shared" si="132"/>
        <v>3.9925966776075814</v>
      </c>
      <c r="X418" s="11">
        <f t="shared" si="133"/>
        <v>100.00000000000001</v>
      </c>
      <c r="Y418" s="11">
        <f t="shared" si="134"/>
        <v>3.9925966776075819</v>
      </c>
      <c r="AA418" s="7">
        <v>2.4732272872194799E-2</v>
      </c>
      <c r="AB418" s="25">
        <f t="shared" si="135"/>
        <v>2.7330969123522841E-2</v>
      </c>
      <c r="AC418" s="7">
        <v>0.15598044539616801</v>
      </c>
      <c r="AD418" s="25">
        <f t="shared" si="136"/>
        <v>0.17236979225588217</v>
      </c>
      <c r="AE418" s="7">
        <v>0.80020822027128802</v>
      </c>
      <c r="AF418" s="25">
        <f t="shared" si="137"/>
        <v>0.88428856796301802</v>
      </c>
      <c r="AH418" s="7">
        <v>4.1571678137581301E-3</v>
      </c>
      <c r="AI418" s="25">
        <f t="shared" si="138"/>
        <v>4.5939742678022437E-3</v>
      </c>
    </row>
    <row r="419" spans="1:35" ht="14.4" x14ac:dyDescent="0.3">
      <c r="A419" t="s">
        <v>488</v>
      </c>
      <c r="B419" t="s">
        <v>921</v>
      </c>
      <c r="C419" s="7" t="s">
        <v>941</v>
      </c>
      <c r="D419" s="20">
        <v>1.9681063953768401</v>
      </c>
      <c r="E419" s="24">
        <v>0</v>
      </c>
      <c r="F419" s="24">
        <v>0</v>
      </c>
      <c r="G419" s="24">
        <v>1.9617840809117999</v>
      </c>
      <c r="H419" s="16">
        <f t="shared" si="123"/>
        <v>6.3223144650401686E-3</v>
      </c>
      <c r="I419" s="18">
        <f t="shared" si="124"/>
        <v>0</v>
      </c>
      <c r="J419" s="18">
        <f t="shared" si="125"/>
        <v>0</v>
      </c>
      <c r="K419" s="18">
        <f t="shared" si="126"/>
        <v>99.678761550702148</v>
      </c>
      <c r="L419" s="18">
        <f t="shared" si="127"/>
        <v>0.32123844929783957</v>
      </c>
      <c r="M419">
        <v>5.3099938946106701E-4</v>
      </c>
      <c r="N419" s="21">
        <v>8.3505881200110793E-2</v>
      </c>
      <c r="O419" s="16">
        <f t="shared" si="139"/>
        <v>8.4036880589571858E-2</v>
      </c>
      <c r="P419" s="21">
        <v>0.69206972223969498</v>
      </c>
      <c r="Q419" s="16">
        <f t="shared" si="140"/>
        <v>0.7761066028292668</v>
      </c>
      <c r="R419" s="18">
        <f t="shared" si="128"/>
        <v>2.698021767056932E-2</v>
      </c>
      <c r="S419" s="18">
        <f t="shared" si="129"/>
        <v>4.2429556347293733</v>
      </c>
      <c r="T419" s="18">
        <f t="shared" si="130"/>
        <v>4.2699358523999429</v>
      </c>
      <c r="U419" s="18">
        <f t="shared" si="131"/>
        <v>35.164243349109285</v>
      </c>
      <c r="V419" s="18">
        <f t="shared" si="132"/>
        <v>39.434179201509231</v>
      </c>
      <c r="X419" s="11">
        <f t="shared" si="133"/>
        <v>99.999999999999986</v>
      </c>
      <c r="Y419" s="11">
        <f t="shared" si="134"/>
        <v>39.434179201509224</v>
      </c>
      <c r="AA419" s="7">
        <v>0</v>
      </c>
      <c r="AB419" s="25">
        <f t="shared" si="135"/>
        <v>0</v>
      </c>
      <c r="AC419" s="7">
        <v>0</v>
      </c>
      <c r="AD419" s="25">
        <f t="shared" si="136"/>
        <v>0</v>
      </c>
      <c r="AE419" s="7">
        <v>0</v>
      </c>
      <c r="AF419" s="25">
        <f t="shared" si="137"/>
        <v>0</v>
      </c>
      <c r="AH419" s="7">
        <v>1.96247910336864</v>
      </c>
      <c r="AI419" s="25">
        <f t="shared" si="138"/>
        <v>99.714075823267549</v>
      </c>
    </row>
    <row r="420" spans="1:35" ht="14.4" x14ac:dyDescent="0.3">
      <c r="A420" t="s">
        <v>489</v>
      </c>
      <c r="B420" t="s">
        <v>922</v>
      </c>
      <c r="C420" s="7" t="s">
        <v>941</v>
      </c>
      <c r="D420" s="20">
        <v>0.77224088681451897</v>
      </c>
      <c r="E420" s="24">
        <v>0</v>
      </c>
      <c r="F420" s="24">
        <v>0</v>
      </c>
      <c r="G420" s="24">
        <v>0</v>
      </c>
      <c r="H420" s="16">
        <f t="shared" si="123"/>
        <v>0.77224088681451897</v>
      </c>
      <c r="I420" s="18">
        <f t="shared" si="124"/>
        <v>0</v>
      </c>
      <c r="J420" s="18">
        <f t="shared" si="125"/>
        <v>0</v>
      </c>
      <c r="K420" s="18">
        <f t="shared" si="126"/>
        <v>0</v>
      </c>
      <c r="L420" s="18">
        <f t="shared" si="127"/>
        <v>100</v>
      </c>
      <c r="M420">
        <v>3.8166829930480102E-3</v>
      </c>
      <c r="N420" s="21">
        <v>1.05037081595954E-2</v>
      </c>
      <c r="O420" s="16">
        <f t="shared" si="139"/>
        <v>1.432039115264341E-2</v>
      </c>
      <c r="P420" s="21">
        <v>4.5824750728192101E-2</v>
      </c>
      <c r="Q420" s="16">
        <f t="shared" si="140"/>
        <v>6.0145141880835515E-2</v>
      </c>
      <c r="R420" s="18">
        <f t="shared" si="128"/>
        <v>0.49423477288178375</v>
      </c>
      <c r="S420" s="18">
        <f t="shared" si="129"/>
        <v>1.3601595485215789</v>
      </c>
      <c r="T420" s="18">
        <f t="shared" si="130"/>
        <v>1.8543943214033627</v>
      </c>
      <c r="U420" s="18">
        <f t="shared" si="131"/>
        <v>5.9339969575061549</v>
      </c>
      <c r="V420" s="18">
        <f t="shared" si="132"/>
        <v>7.7883912789095175</v>
      </c>
      <c r="X420" s="11">
        <f t="shared" si="133"/>
        <v>100</v>
      </c>
      <c r="Y420" s="11">
        <f t="shared" si="134"/>
        <v>7.7883912789095175</v>
      </c>
      <c r="AA420" s="7">
        <v>0</v>
      </c>
      <c r="AB420" s="25">
        <f t="shared" si="135"/>
        <v>0</v>
      </c>
      <c r="AC420" s="7">
        <v>0</v>
      </c>
      <c r="AD420" s="25">
        <f t="shared" si="136"/>
        <v>0</v>
      </c>
      <c r="AE420" s="7">
        <v>0</v>
      </c>
      <c r="AF420" s="25">
        <f t="shared" si="137"/>
        <v>0</v>
      </c>
      <c r="AH420" s="7">
        <v>0</v>
      </c>
      <c r="AI420" s="25">
        <f t="shared" si="138"/>
        <v>0</v>
      </c>
    </row>
    <row r="421" spans="1:35" ht="14.4" x14ac:dyDescent="0.3">
      <c r="A421" t="s">
        <v>490</v>
      </c>
      <c r="B421" t="s">
        <v>923</v>
      </c>
      <c r="C421" s="7" t="s">
        <v>941</v>
      </c>
      <c r="D421" s="20">
        <v>0.28136883427503001</v>
      </c>
      <c r="E421" s="24">
        <v>0</v>
      </c>
      <c r="F421" s="24">
        <v>0</v>
      </c>
      <c r="G421" s="24">
        <v>0</v>
      </c>
      <c r="H421" s="16">
        <f t="shared" si="123"/>
        <v>0.28136883427503001</v>
      </c>
      <c r="I421" s="18">
        <f t="shared" si="124"/>
        <v>0</v>
      </c>
      <c r="J421" s="18">
        <f t="shared" si="125"/>
        <v>0</v>
      </c>
      <c r="K421" s="18">
        <f t="shared" si="126"/>
        <v>0</v>
      </c>
      <c r="L421" s="18">
        <f t="shared" si="127"/>
        <v>100</v>
      </c>
      <c r="M421">
        <v>4.5098627091724297E-2</v>
      </c>
      <c r="N421" s="21">
        <v>1.2322159682923601E-2</v>
      </c>
      <c r="O421" s="16">
        <f t="shared" si="139"/>
        <v>5.7420786774647896E-2</v>
      </c>
      <c r="P421" s="21">
        <v>1.9842795141272601E-2</v>
      </c>
      <c r="Q421" s="16">
        <f t="shared" si="140"/>
        <v>7.7263581915920504E-2</v>
      </c>
      <c r="R421" s="18">
        <f t="shared" si="128"/>
        <v>16.028295105221808</v>
      </c>
      <c r="S421" s="18">
        <f t="shared" si="129"/>
        <v>4.3793619555174477</v>
      </c>
      <c r="T421" s="18">
        <f t="shared" si="130"/>
        <v>20.407657060739258</v>
      </c>
      <c r="U421" s="18">
        <f t="shared" si="131"/>
        <v>7.0522363261727961</v>
      </c>
      <c r="V421" s="18">
        <f t="shared" si="132"/>
        <v>27.459893386912054</v>
      </c>
      <c r="X421" s="11">
        <f t="shared" si="133"/>
        <v>100</v>
      </c>
      <c r="Y421" s="11">
        <f t="shared" si="134"/>
        <v>27.45989338691205</v>
      </c>
      <c r="AA421" s="7">
        <v>0</v>
      </c>
      <c r="AB421" s="25">
        <f t="shared" si="135"/>
        <v>0</v>
      </c>
      <c r="AC421" s="7">
        <v>0</v>
      </c>
      <c r="AD421" s="25">
        <f t="shared" si="136"/>
        <v>0</v>
      </c>
      <c r="AE421" s="7">
        <v>0</v>
      </c>
      <c r="AF421" s="25">
        <f t="shared" si="137"/>
        <v>0</v>
      </c>
      <c r="AH421" s="7">
        <v>0</v>
      </c>
      <c r="AI421" s="25">
        <f t="shared" si="138"/>
        <v>0</v>
      </c>
    </row>
    <row r="422" spans="1:35" ht="14.4" x14ac:dyDescent="0.3">
      <c r="A422" t="s">
        <v>491</v>
      </c>
      <c r="B422" t="s">
        <v>924</v>
      </c>
      <c r="C422" s="7" t="s">
        <v>941</v>
      </c>
      <c r="D422" s="20">
        <v>0.239644287380576</v>
      </c>
      <c r="E422" s="24">
        <v>0</v>
      </c>
      <c r="F422" s="24">
        <v>0</v>
      </c>
      <c r="G422" s="24">
        <v>0</v>
      </c>
      <c r="H422" s="16">
        <f t="shared" si="123"/>
        <v>0.239644287380576</v>
      </c>
      <c r="I422" s="18">
        <f t="shared" si="124"/>
        <v>0</v>
      </c>
      <c r="J422" s="18">
        <f t="shared" si="125"/>
        <v>0</v>
      </c>
      <c r="K422" s="18">
        <f t="shared" si="126"/>
        <v>0</v>
      </c>
      <c r="L422" s="18">
        <f t="shared" si="127"/>
        <v>100</v>
      </c>
      <c r="M422">
        <v>0</v>
      </c>
      <c r="N422" s="21">
        <v>0</v>
      </c>
      <c r="O422" s="16">
        <f t="shared" si="139"/>
        <v>0</v>
      </c>
      <c r="P422" s="21">
        <v>1.9892579255174399E-3</v>
      </c>
      <c r="Q422" s="16">
        <f t="shared" si="140"/>
        <v>1.9892579255174399E-3</v>
      </c>
      <c r="R422" s="18">
        <f t="shared" si="128"/>
        <v>0</v>
      </c>
      <c r="S422" s="18">
        <f t="shared" si="129"/>
        <v>0</v>
      </c>
      <c r="T422" s="18">
        <f t="shared" si="130"/>
        <v>0</v>
      </c>
      <c r="U422" s="18">
        <f t="shared" si="131"/>
        <v>0.83008777186427352</v>
      </c>
      <c r="V422" s="18">
        <f t="shared" si="132"/>
        <v>0.83008777186427352</v>
      </c>
      <c r="X422" s="11">
        <f t="shared" si="133"/>
        <v>100</v>
      </c>
      <c r="Y422" s="11">
        <f t="shared" si="134"/>
        <v>0.83008777186427352</v>
      </c>
      <c r="AA422" s="7">
        <v>0</v>
      </c>
      <c r="AB422" s="25">
        <f t="shared" si="135"/>
        <v>0</v>
      </c>
      <c r="AC422" s="7">
        <v>0</v>
      </c>
      <c r="AD422" s="25">
        <f t="shared" si="136"/>
        <v>0</v>
      </c>
      <c r="AE422" s="7">
        <v>0</v>
      </c>
      <c r="AF422" s="25">
        <f t="shared" si="137"/>
        <v>0</v>
      </c>
      <c r="AH422" s="7">
        <v>0</v>
      </c>
      <c r="AI422" s="25">
        <f t="shared" si="138"/>
        <v>0</v>
      </c>
    </row>
    <row r="423" spans="1:35" ht="14.4" x14ac:dyDescent="0.3">
      <c r="A423" t="s">
        <v>492</v>
      </c>
      <c r="B423" t="s">
        <v>925</v>
      </c>
      <c r="C423" s="7" t="s">
        <v>941</v>
      </c>
      <c r="D423" s="20">
        <v>0.20924204641848301</v>
      </c>
      <c r="E423" s="24">
        <v>0.204908728446241</v>
      </c>
      <c r="F423" s="24">
        <v>1.1730749104463E-4</v>
      </c>
      <c r="G423" s="24">
        <v>0</v>
      </c>
      <c r="H423" s="16">
        <f t="shared" si="123"/>
        <v>4.2160104811973824E-3</v>
      </c>
      <c r="I423" s="18">
        <f t="shared" si="124"/>
        <v>97.929040531569171</v>
      </c>
      <c r="J423" s="18">
        <f t="shared" si="125"/>
        <v>5.6063058573808638E-2</v>
      </c>
      <c r="K423" s="18">
        <f t="shared" si="126"/>
        <v>0</v>
      </c>
      <c r="L423" s="18">
        <f t="shared" si="127"/>
        <v>2.0148964098570241</v>
      </c>
      <c r="M423">
        <v>9.6046206253289704E-3</v>
      </c>
      <c r="N423" s="21">
        <v>1.5841287851376101E-2</v>
      </c>
      <c r="O423" s="16">
        <f t="shared" si="139"/>
        <v>2.5445908476705071E-2</v>
      </c>
      <c r="P423" s="21">
        <v>3.8665851354083798E-2</v>
      </c>
      <c r="Q423" s="16">
        <f t="shared" si="140"/>
        <v>6.4111759830788873E-2</v>
      </c>
      <c r="R423" s="18">
        <f t="shared" si="128"/>
        <v>4.5901962773389142</v>
      </c>
      <c r="S423" s="18">
        <f t="shared" si="129"/>
        <v>7.5707956992991781</v>
      </c>
      <c r="T423" s="18">
        <f t="shared" si="130"/>
        <v>12.160991976638091</v>
      </c>
      <c r="U423" s="18">
        <f t="shared" si="131"/>
        <v>18.479006497935075</v>
      </c>
      <c r="V423" s="18">
        <f t="shared" si="132"/>
        <v>30.639998474573165</v>
      </c>
      <c r="X423" s="11">
        <f t="shared" si="133"/>
        <v>100.00000000000001</v>
      </c>
      <c r="Y423" s="11">
        <f t="shared" si="134"/>
        <v>30.639998474573169</v>
      </c>
      <c r="AA423" s="7">
        <v>1.1730749104463E-4</v>
      </c>
      <c r="AB423" s="25">
        <f t="shared" si="135"/>
        <v>5.6063058573808638E-2</v>
      </c>
      <c r="AC423" s="7">
        <v>0</v>
      </c>
      <c r="AD423" s="25">
        <f t="shared" si="136"/>
        <v>0</v>
      </c>
      <c r="AE423" s="7">
        <v>7.5352781234483699E-3</v>
      </c>
      <c r="AF423" s="25">
        <f t="shared" si="137"/>
        <v>3.6012255913316067</v>
      </c>
      <c r="AH423" s="7">
        <v>0</v>
      </c>
      <c r="AI423" s="25">
        <f t="shared" si="138"/>
        <v>0</v>
      </c>
    </row>
    <row r="424" spans="1:35" ht="14.4" x14ac:dyDescent="0.3">
      <c r="A424" t="s">
        <v>493</v>
      </c>
      <c r="B424" t="s">
        <v>926</v>
      </c>
      <c r="C424" s="7" t="s">
        <v>941</v>
      </c>
      <c r="D424" s="20">
        <v>0.82504851779196897</v>
      </c>
      <c r="E424" s="24">
        <v>0</v>
      </c>
      <c r="F424" s="24">
        <v>0.37230582264004702</v>
      </c>
      <c r="G424" s="24">
        <v>0.300526238447685</v>
      </c>
      <c r="H424" s="16">
        <f t="shared" si="123"/>
        <v>0.15221645670423695</v>
      </c>
      <c r="I424" s="18">
        <f t="shared" si="124"/>
        <v>0</v>
      </c>
      <c r="J424" s="18">
        <f t="shared" si="125"/>
        <v>45.125324706530975</v>
      </c>
      <c r="K424" s="18">
        <f t="shared" si="126"/>
        <v>36.425280691609089</v>
      </c>
      <c r="L424" s="18">
        <f t="shared" si="127"/>
        <v>18.449394601859936</v>
      </c>
      <c r="M424">
        <v>0.28862064084485001</v>
      </c>
      <c r="N424" s="21">
        <v>0.140384087687658</v>
      </c>
      <c r="O424" s="16">
        <f t="shared" si="139"/>
        <v>0.42900472853250804</v>
      </c>
      <c r="P424" s="21">
        <v>0.235845630368864</v>
      </c>
      <c r="Q424" s="16">
        <f t="shared" si="140"/>
        <v>0.66485035890137201</v>
      </c>
      <c r="R424" s="18">
        <f t="shared" si="128"/>
        <v>34.982262814951689</v>
      </c>
      <c r="S424" s="18">
        <f t="shared" si="129"/>
        <v>17.01525239550276</v>
      </c>
      <c r="T424" s="18">
        <f t="shared" si="130"/>
        <v>51.997515210454445</v>
      </c>
      <c r="U424" s="18">
        <f t="shared" si="131"/>
        <v>28.585668028353584</v>
      </c>
      <c r="V424" s="18">
        <f t="shared" si="132"/>
        <v>80.583183238808033</v>
      </c>
      <c r="X424" s="11">
        <f t="shared" si="133"/>
        <v>100</v>
      </c>
      <c r="Y424" s="11">
        <f t="shared" si="134"/>
        <v>80.583183238808033</v>
      </c>
      <c r="AA424" s="7">
        <v>0</v>
      </c>
      <c r="AB424" s="25">
        <f t="shared" si="135"/>
        <v>0</v>
      </c>
      <c r="AC424" s="7">
        <v>0.13230914630212301</v>
      </c>
      <c r="AD424" s="25">
        <f t="shared" si="136"/>
        <v>16.036529179667465</v>
      </c>
      <c r="AE424" s="7">
        <v>2.4011592659226098E-3</v>
      </c>
      <c r="AF424" s="25">
        <f t="shared" si="137"/>
        <v>0.29103249253131169</v>
      </c>
      <c r="AH424" s="7">
        <v>0</v>
      </c>
      <c r="AI424" s="25">
        <f t="shared" si="138"/>
        <v>0</v>
      </c>
    </row>
    <row r="425" spans="1:35" ht="14.4" x14ac:dyDescent="0.3">
      <c r="A425" t="s">
        <v>494</v>
      </c>
      <c r="B425" t="s">
        <v>927</v>
      </c>
      <c r="C425" s="7" t="s">
        <v>944</v>
      </c>
      <c r="D425" s="20">
        <v>4.0856755604035202</v>
      </c>
      <c r="E425" s="24">
        <v>0</v>
      </c>
      <c r="F425" s="24">
        <v>0</v>
      </c>
      <c r="G425" s="24">
        <v>0</v>
      </c>
      <c r="H425" s="16">
        <f t="shared" si="123"/>
        <v>4.0856755604035202</v>
      </c>
      <c r="I425" s="18">
        <f t="shared" si="124"/>
        <v>0</v>
      </c>
      <c r="J425" s="18">
        <f t="shared" si="125"/>
        <v>0</v>
      </c>
      <c r="K425" s="18">
        <f t="shared" si="126"/>
        <v>0</v>
      </c>
      <c r="L425" s="18">
        <f t="shared" si="127"/>
        <v>100</v>
      </c>
      <c r="M425">
        <v>0</v>
      </c>
      <c r="N425" s="21">
        <v>1.36061223260243E-2</v>
      </c>
      <c r="O425" s="16">
        <f t="shared" si="139"/>
        <v>1.36061223260243E-2</v>
      </c>
      <c r="P425" s="21">
        <v>5.2129978175633702E-2</v>
      </c>
      <c r="Q425" s="16">
        <f t="shared" si="140"/>
        <v>6.5736100501657999E-2</v>
      </c>
      <c r="R425" s="18">
        <f t="shared" si="128"/>
        <v>0</v>
      </c>
      <c r="S425" s="18">
        <f t="shared" si="129"/>
        <v>0.33302013644667605</v>
      </c>
      <c r="T425" s="18">
        <f t="shared" si="130"/>
        <v>0.33302013644667605</v>
      </c>
      <c r="U425" s="18">
        <f t="shared" si="131"/>
        <v>1.2759206502066234</v>
      </c>
      <c r="V425" s="18">
        <f t="shared" si="132"/>
        <v>1.6089407866532994</v>
      </c>
      <c r="X425" s="11">
        <f t="shared" si="133"/>
        <v>100</v>
      </c>
      <c r="Y425" s="11">
        <f t="shared" si="134"/>
        <v>1.6089407866532994</v>
      </c>
      <c r="AA425" s="7">
        <v>0</v>
      </c>
      <c r="AB425" s="25">
        <f t="shared" si="135"/>
        <v>0</v>
      </c>
      <c r="AC425" s="7">
        <v>0</v>
      </c>
      <c r="AD425" s="25">
        <f t="shared" si="136"/>
        <v>0</v>
      </c>
      <c r="AE425" s="7">
        <v>0</v>
      </c>
      <c r="AF425" s="25">
        <f t="shared" si="137"/>
        <v>0</v>
      </c>
      <c r="AH425" s="7">
        <v>0</v>
      </c>
      <c r="AI425" s="25">
        <f t="shared" si="138"/>
        <v>0</v>
      </c>
    </row>
    <row r="426" spans="1:35" ht="14.4" x14ac:dyDescent="0.3">
      <c r="A426" t="s">
        <v>495</v>
      </c>
      <c r="B426" t="s">
        <v>928</v>
      </c>
      <c r="C426" s="7" t="s">
        <v>941</v>
      </c>
      <c r="D426" s="20">
        <v>2.2637588788598699</v>
      </c>
      <c r="E426" s="24">
        <v>2.5592576435871799E-2</v>
      </c>
      <c r="F426" s="24">
        <v>0.124426313287457</v>
      </c>
      <c r="G426" s="24">
        <v>6.8979447893760495E-2</v>
      </c>
      <c r="H426" s="16">
        <f t="shared" si="123"/>
        <v>2.0447605412427805</v>
      </c>
      <c r="I426" s="18">
        <f t="shared" si="124"/>
        <v>1.1305345580250739</v>
      </c>
      <c r="J426" s="18">
        <f t="shared" si="125"/>
        <v>5.4964472784364578</v>
      </c>
      <c r="K426" s="18">
        <f t="shared" si="126"/>
        <v>3.047119926858183</v>
      </c>
      <c r="L426" s="18">
        <f t="shared" si="127"/>
        <v>90.325898236680274</v>
      </c>
      <c r="M426">
        <v>4.5716106762184197E-2</v>
      </c>
      <c r="N426" s="21">
        <v>3.1209578785866301E-2</v>
      </c>
      <c r="O426" s="16">
        <f t="shared" si="139"/>
        <v>7.6925685548050501E-2</v>
      </c>
      <c r="P426" s="21">
        <v>0.199814777178805</v>
      </c>
      <c r="Q426" s="16">
        <f t="shared" si="140"/>
        <v>0.27674046272685549</v>
      </c>
      <c r="R426" s="18">
        <f t="shared" si="128"/>
        <v>2.0194777451390435</v>
      </c>
      <c r="S426" s="18">
        <f t="shared" si="129"/>
        <v>1.3786617946512414</v>
      </c>
      <c r="T426" s="18">
        <f t="shared" si="130"/>
        <v>3.3981395397902854</v>
      </c>
      <c r="U426" s="18">
        <f t="shared" si="131"/>
        <v>8.826681103044006</v>
      </c>
      <c r="V426" s="18">
        <f t="shared" si="132"/>
        <v>12.224820642834292</v>
      </c>
      <c r="X426" s="11">
        <f t="shared" si="133"/>
        <v>99.999999999999986</v>
      </c>
      <c r="Y426" s="11">
        <f t="shared" si="134"/>
        <v>12.224820642834292</v>
      </c>
      <c r="AA426" s="7">
        <v>4.5596750736971404E-3</v>
      </c>
      <c r="AB426" s="25">
        <f t="shared" si="135"/>
        <v>0.20142052743680883</v>
      </c>
      <c r="AC426" s="7">
        <v>0.74436141379728504</v>
      </c>
      <c r="AD426" s="25">
        <f t="shared" si="136"/>
        <v>32.881656290716734</v>
      </c>
      <c r="AE426" s="7">
        <v>0.11285161439701299</v>
      </c>
      <c r="AF426" s="25">
        <f t="shared" si="137"/>
        <v>4.9851428723650155</v>
      </c>
      <c r="AH426" s="7">
        <v>0</v>
      </c>
      <c r="AI426" s="25">
        <f t="shared" si="138"/>
        <v>0</v>
      </c>
    </row>
    <row r="427" spans="1:35" ht="14.4" x14ac:dyDescent="0.3">
      <c r="A427" t="s">
        <v>496</v>
      </c>
      <c r="B427" t="s">
        <v>929</v>
      </c>
      <c r="C427" s="7" t="s">
        <v>941</v>
      </c>
      <c r="D427" s="20">
        <v>3.2512408498464098</v>
      </c>
      <c r="E427" s="24">
        <v>0</v>
      </c>
      <c r="F427" s="24">
        <v>0</v>
      </c>
      <c r="G427" s="24">
        <v>0</v>
      </c>
      <c r="H427" s="16">
        <f t="shared" si="123"/>
        <v>3.2512408498464098</v>
      </c>
      <c r="I427" s="18">
        <f t="shared" si="124"/>
        <v>0</v>
      </c>
      <c r="J427" s="18">
        <f t="shared" si="125"/>
        <v>0</v>
      </c>
      <c r="K427" s="18">
        <f t="shared" si="126"/>
        <v>0</v>
      </c>
      <c r="L427" s="18">
        <f t="shared" si="127"/>
        <v>100</v>
      </c>
      <c r="M427">
        <v>0.22956228923407901</v>
      </c>
      <c r="N427" s="21">
        <v>0.147699425042538</v>
      </c>
      <c r="O427" s="16">
        <f t="shared" si="139"/>
        <v>0.37726171427661703</v>
      </c>
      <c r="P427" s="21">
        <v>0.24528575127518501</v>
      </c>
      <c r="Q427" s="16">
        <f t="shared" si="140"/>
        <v>0.62254746555180207</v>
      </c>
      <c r="R427" s="18">
        <f t="shared" si="128"/>
        <v>7.060759255806091</v>
      </c>
      <c r="S427" s="18">
        <f t="shared" si="129"/>
        <v>4.5428632286505444</v>
      </c>
      <c r="T427" s="18">
        <f t="shared" si="130"/>
        <v>11.603622484456636</v>
      </c>
      <c r="U427" s="18">
        <f t="shared" si="131"/>
        <v>7.544373443965938</v>
      </c>
      <c r="V427" s="18">
        <f t="shared" si="132"/>
        <v>19.147995928422574</v>
      </c>
      <c r="X427" s="11">
        <f t="shared" si="133"/>
        <v>100</v>
      </c>
      <c r="Y427" s="11">
        <f t="shared" si="134"/>
        <v>19.147995928422574</v>
      </c>
      <c r="AA427" s="7">
        <v>0</v>
      </c>
      <c r="AB427" s="25">
        <f t="shared" si="135"/>
        <v>0</v>
      </c>
      <c r="AC427" s="7">
        <v>0</v>
      </c>
      <c r="AD427" s="25">
        <f t="shared" si="136"/>
        <v>0</v>
      </c>
      <c r="AE427" s="7">
        <v>0</v>
      </c>
      <c r="AF427" s="25">
        <f t="shared" si="137"/>
        <v>0</v>
      </c>
      <c r="AH427" s="7">
        <v>0</v>
      </c>
      <c r="AI427" s="25">
        <f t="shared" si="138"/>
        <v>0</v>
      </c>
    </row>
    <row r="428" spans="1:35" ht="14.4" x14ac:dyDescent="0.3">
      <c r="A428" t="s">
        <v>497</v>
      </c>
      <c r="B428" t="s">
        <v>930</v>
      </c>
      <c r="C428" s="7" t="s">
        <v>941</v>
      </c>
      <c r="D428" s="20">
        <v>0.82117231631420995</v>
      </c>
      <c r="E428" s="24">
        <v>0</v>
      </c>
      <c r="F428" s="24">
        <v>0</v>
      </c>
      <c r="G428" s="24">
        <v>0</v>
      </c>
      <c r="H428" s="16">
        <f t="shared" si="123"/>
        <v>0.82117231631420995</v>
      </c>
      <c r="I428" s="18">
        <f t="shared" si="124"/>
        <v>0</v>
      </c>
      <c r="J428" s="18">
        <f t="shared" si="125"/>
        <v>0</v>
      </c>
      <c r="K428" s="18">
        <f t="shared" si="126"/>
        <v>0</v>
      </c>
      <c r="L428" s="18">
        <f t="shared" si="127"/>
        <v>100</v>
      </c>
      <c r="M428">
        <v>0.51148539229395795</v>
      </c>
      <c r="N428" s="21">
        <v>5.0126196883115301E-2</v>
      </c>
      <c r="O428" s="16">
        <f t="shared" si="139"/>
        <v>0.56161158917707321</v>
      </c>
      <c r="P428" s="21">
        <v>5.61548161768805E-2</v>
      </c>
      <c r="Q428" s="16">
        <f t="shared" si="140"/>
        <v>0.61776640535395366</v>
      </c>
      <c r="R428" s="18">
        <f t="shared" si="128"/>
        <v>62.287218179703629</v>
      </c>
      <c r="S428" s="18">
        <f t="shared" si="129"/>
        <v>6.1042239110183569</v>
      </c>
      <c r="T428" s="18">
        <f t="shared" si="130"/>
        <v>68.391442090721981</v>
      </c>
      <c r="U428" s="18">
        <f t="shared" si="131"/>
        <v>6.8383718083591187</v>
      </c>
      <c r="V428" s="18">
        <f t="shared" si="132"/>
        <v>75.229813899081094</v>
      </c>
      <c r="X428" s="11">
        <f t="shared" si="133"/>
        <v>100</v>
      </c>
      <c r="Y428" s="11">
        <f t="shared" si="134"/>
        <v>75.229813899081094</v>
      </c>
      <c r="AA428" s="7">
        <v>0</v>
      </c>
      <c r="AB428" s="25">
        <f t="shared" si="135"/>
        <v>0</v>
      </c>
      <c r="AC428" s="7">
        <v>0</v>
      </c>
      <c r="AD428" s="25">
        <f t="shared" si="136"/>
        <v>0</v>
      </c>
      <c r="AE428" s="7">
        <v>0</v>
      </c>
      <c r="AF428" s="25">
        <f t="shared" si="137"/>
        <v>0</v>
      </c>
      <c r="AH428" s="7">
        <v>0</v>
      </c>
      <c r="AI428" s="25">
        <f t="shared" si="138"/>
        <v>0</v>
      </c>
    </row>
    <row r="429" spans="1:35" ht="14.4" x14ac:dyDescent="0.3">
      <c r="A429" t="s">
        <v>498</v>
      </c>
      <c r="B429" t="s">
        <v>931</v>
      </c>
      <c r="C429" s="7" t="s">
        <v>941</v>
      </c>
      <c r="D429" s="20">
        <v>9.5630233125388597E-2</v>
      </c>
      <c r="E429" s="24">
        <v>0</v>
      </c>
      <c r="F429" s="24">
        <v>0</v>
      </c>
      <c r="G429" s="24">
        <v>0</v>
      </c>
      <c r="H429" s="16">
        <f t="shared" si="123"/>
        <v>9.5630233125388597E-2</v>
      </c>
      <c r="I429" s="18">
        <f t="shared" si="124"/>
        <v>0</v>
      </c>
      <c r="J429" s="18">
        <f t="shared" si="125"/>
        <v>0</v>
      </c>
      <c r="K429" s="18">
        <f t="shared" si="126"/>
        <v>0</v>
      </c>
      <c r="L429" s="18">
        <f t="shared" si="127"/>
        <v>100</v>
      </c>
      <c r="M429">
        <v>2.2821227088563301E-3</v>
      </c>
      <c r="N429" s="21">
        <v>2.2177810691180601E-3</v>
      </c>
      <c r="O429" s="16">
        <f t="shared" si="139"/>
        <v>4.4999037779743902E-3</v>
      </c>
      <c r="P429" s="21">
        <v>3.08650144416606E-4</v>
      </c>
      <c r="Q429" s="16">
        <f t="shared" si="140"/>
        <v>4.8085539223909962E-3</v>
      </c>
      <c r="R429" s="18">
        <f t="shared" si="128"/>
        <v>2.3864029546639847</v>
      </c>
      <c r="S429" s="18">
        <f t="shared" si="129"/>
        <v>2.3191212617981871</v>
      </c>
      <c r="T429" s="18">
        <f t="shared" si="130"/>
        <v>4.7055242164621713</v>
      </c>
      <c r="U429" s="18">
        <f t="shared" si="131"/>
        <v>0.32275372999656882</v>
      </c>
      <c r="V429" s="18">
        <f t="shared" si="132"/>
        <v>5.0282779464587408</v>
      </c>
      <c r="X429" s="11">
        <f t="shared" si="133"/>
        <v>100</v>
      </c>
      <c r="Y429" s="11">
        <f t="shared" si="134"/>
        <v>5.0282779464587399</v>
      </c>
      <c r="AA429" s="7">
        <v>0</v>
      </c>
      <c r="AB429" s="25">
        <f t="shared" si="135"/>
        <v>0</v>
      </c>
      <c r="AC429" s="7">
        <v>0</v>
      </c>
      <c r="AD429" s="25">
        <f t="shared" si="136"/>
        <v>0</v>
      </c>
      <c r="AE429" s="7">
        <v>0</v>
      </c>
      <c r="AF429" s="25">
        <f t="shared" si="137"/>
        <v>0</v>
      </c>
      <c r="AH429" s="7">
        <v>0</v>
      </c>
      <c r="AI429" s="25">
        <f t="shared" si="138"/>
        <v>0</v>
      </c>
    </row>
    <row r="430" spans="1:35" ht="14.4" x14ac:dyDescent="0.3">
      <c r="A430" t="s">
        <v>499</v>
      </c>
      <c r="B430" t="s">
        <v>932</v>
      </c>
      <c r="C430" s="7" t="s">
        <v>941</v>
      </c>
      <c r="D430" s="20">
        <v>5.7084750972376597</v>
      </c>
      <c r="E430" s="24">
        <v>0</v>
      </c>
      <c r="F430" s="24">
        <v>0</v>
      </c>
      <c r="G430" s="24">
        <v>0</v>
      </c>
      <c r="H430" s="16">
        <f t="shared" si="123"/>
        <v>5.7084750972376597</v>
      </c>
      <c r="I430" s="18">
        <f t="shared" si="124"/>
        <v>0</v>
      </c>
      <c r="J430" s="18">
        <f t="shared" si="125"/>
        <v>0</v>
      </c>
      <c r="K430" s="18">
        <f t="shared" si="126"/>
        <v>0</v>
      </c>
      <c r="L430" s="18">
        <f t="shared" si="127"/>
        <v>100</v>
      </c>
      <c r="M430">
        <v>9.2568344308365996E-2</v>
      </c>
      <c r="N430" s="21">
        <v>0.143391039470355</v>
      </c>
      <c r="O430" s="16">
        <f t="shared" si="139"/>
        <v>0.235959383778721</v>
      </c>
      <c r="P430" s="21">
        <v>0.51602078336456003</v>
      </c>
      <c r="Q430" s="16">
        <f t="shared" si="140"/>
        <v>0.75198016714328109</v>
      </c>
      <c r="R430" s="18">
        <f t="shared" si="128"/>
        <v>1.6215949571744646</v>
      </c>
      <c r="S430" s="18">
        <f t="shared" si="129"/>
        <v>2.5118974336901667</v>
      </c>
      <c r="T430" s="18">
        <f t="shared" si="130"/>
        <v>4.1334923908646308</v>
      </c>
      <c r="U430" s="18">
        <f t="shared" si="131"/>
        <v>9.0395556532122452</v>
      </c>
      <c r="V430" s="18">
        <f t="shared" si="132"/>
        <v>13.173048044076877</v>
      </c>
      <c r="X430" s="11">
        <f t="shared" si="133"/>
        <v>100</v>
      </c>
      <c r="Y430" s="11">
        <f t="shared" si="134"/>
        <v>13.173048044076877</v>
      </c>
      <c r="AA430" s="7">
        <v>0</v>
      </c>
      <c r="AB430" s="25">
        <f t="shared" si="135"/>
        <v>0</v>
      </c>
      <c r="AC430" s="7">
        <v>0</v>
      </c>
      <c r="AD430" s="25">
        <f t="shared" si="136"/>
        <v>0</v>
      </c>
      <c r="AE430" s="7">
        <v>0</v>
      </c>
      <c r="AF430" s="25">
        <f t="shared" si="137"/>
        <v>0</v>
      </c>
      <c r="AH430" s="7">
        <v>5.70223136384908</v>
      </c>
      <c r="AI430" s="25">
        <f t="shared" si="138"/>
        <v>99.890623445276987</v>
      </c>
    </row>
    <row r="431" spans="1:35" ht="14.4" x14ac:dyDescent="0.3">
      <c r="A431" t="s">
        <v>500</v>
      </c>
      <c r="B431" t="s">
        <v>933</v>
      </c>
      <c r="C431" s="7" t="s">
        <v>941</v>
      </c>
      <c r="D431" s="20">
        <v>9.4079019753476594</v>
      </c>
      <c r="E431" s="24">
        <v>2.93494855463549E-3</v>
      </c>
      <c r="F431" s="24">
        <v>0</v>
      </c>
      <c r="G431" s="24">
        <v>2.7877850083471201E-2</v>
      </c>
      <c r="H431" s="16">
        <f t="shared" si="123"/>
        <v>9.3770891767095534</v>
      </c>
      <c r="I431" s="18">
        <f t="shared" si="124"/>
        <v>3.1196631962431054E-2</v>
      </c>
      <c r="J431" s="18">
        <f t="shared" si="125"/>
        <v>0</v>
      </c>
      <c r="K431" s="18">
        <f t="shared" si="126"/>
        <v>0.29632377289348832</v>
      </c>
      <c r="L431" s="18">
        <f t="shared" si="127"/>
        <v>99.672479595144097</v>
      </c>
      <c r="M431">
        <v>6.3227311922470095E-2</v>
      </c>
      <c r="N431" s="21">
        <v>0.14658647258826801</v>
      </c>
      <c r="O431" s="16">
        <f t="shared" si="139"/>
        <v>0.20981378451073812</v>
      </c>
      <c r="P431" s="21">
        <v>0.17836299765368799</v>
      </c>
      <c r="Q431" s="16">
        <f t="shared" si="140"/>
        <v>0.38817678216442608</v>
      </c>
      <c r="R431" s="18">
        <f t="shared" si="128"/>
        <v>0.67206601523007037</v>
      </c>
      <c r="S431" s="18">
        <f t="shared" si="129"/>
        <v>1.5581207475628598</v>
      </c>
      <c r="T431" s="18">
        <f t="shared" si="130"/>
        <v>2.2301867627929304</v>
      </c>
      <c r="U431" s="18">
        <f t="shared" si="131"/>
        <v>1.8958849499183559</v>
      </c>
      <c r="V431" s="18">
        <f t="shared" si="132"/>
        <v>4.126071712711286</v>
      </c>
      <c r="X431" s="11">
        <f t="shared" si="133"/>
        <v>100.00000000000001</v>
      </c>
      <c r="Y431" s="11">
        <f t="shared" si="134"/>
        <v>4.126071712711286</v>
      </c>
      <c r="AA431" s="7">
        <v>0</v>
      </c>
      <c r="AB431" s="25">
        <f t="shared" si="135"/>
        <v>0</v>
      </c>
      <c r="AC431" s="7">
        <v>9.8764847588608904E-3</v>
      </c>
      <c r="AD431" s="25">
        <f t="shared" si="136"/>
        <v>0.10498073624428804</v>
      </c>
      <c r="AE431" s="7">
        <v>3.2013818105100602E-3</v>
      </c>
      <c r="AF431" s="25">
        <f t="shared" si="137"/>
        <v>3.402864760813748E-2</v>
      </c>
      <c r="AH431" s="7">
        <v>8.2596887775508208</v>
      </c>
      <c r="AI431" s="25">
        <f t="shared" si="138"/>
        <v>87.795225749528413</v>
      </c>
    </row>
    <row r="432" spans="1:35" ht="14.4" x14ac:dyDescent="0.3">
      <c r="A432" t="s">
        <v>501</v>
      </c>
      <c r="B432" t="s">
        <v>934</v>
      </c>
      <c r="C432" s="7" t="s">
        <v>941</v>
      </c>
      <c r="D432" s="20">
        <v>1.07378317847698</v>
      </c>
      <c r="E432" s="24">
        <v>0</v>
      </c>
      <c r="F432" s="24">
        <v>0</v>
      </c>
      <c r="G432" s="24">
        <v>0</v>
      </c>
      <c r="H432" s="16">
        <f t="shared" si="123"/>
        <v>1.07378317847698</v>
      </c>
      <c r="I432" s="18">
        <f t="shared" si="124"/>
        <v>0</v>
      </c>
      <c r="J432" s="18">
        <f t="shared" si="125"/>
        <v>0</v>
      </c>
      <c r="K432" s="18">
        <f t="shared" si="126"/>
        <v>0</v>
      </c>
      <c r="L432" s="18">
        <f t="shared" si="127"/>
        <v>100</v>
      </c>
      <c r="M432">
        <v>3.0775167083893301E-2</v>
      </c>
      <c r="N432" s="21">
        <v>3.74514430698785E-2</v>
      </c>
      <c r="O432" s="16">
        <f t="shared" si="139"/>
        <v>6.8226610153771794E-2</v>
      </c>
      <c r="P432" s="21">
        <v>6.7596132171724402E-2</v>
      </c>
      <c r="Q432" s="16">
        <f t="shared" si="140"/>
        <v>0.13582274232549618</v>
      </c>
      <c r="R432" s="18">
        <f t="shared" si="128"/>
        <v>2.8660504001882225</v>
      </c>
      <c r="S432" s="18">
        <f t="shared" si="129"/>
        <v>3.4878031077929936</v>
      </c>
      <c r="T432" s="18">
        <f t="shared" si="130"/>
        <v>6.3538535079812162</v>
      </c>
      <c r="U432" s="18">
        <f t="shared" si="131"/>
        <v>6.2951379316260674</v>
      </c>
      <c r="V432" s="18">
        <f t="shared" si="132"/>
        <v>12.648991439607283</v>
      </c>
      <c r="X432" s="11">
        <f t="shared" si="133"/>
        <v>100</v>
      </c>
      <c r="Y432" s="11">
        <f t="shared" si="134"/>
        <v>12.648991439607283</v>
      </c>
      <c r="AA432" s="7">
        <v>0</v>
      </c>
      <c r="AB432" s="25">
        <f t="shared" si="135"/>
        <v>0</v>
      </c>
      <c r="AC432" s="7">
        <v>0</v>
      </c>
      <c r="AD432" s="25">
        <f t="shared" si="136"/>
        <v>0</v>
      </c>
      <c r="AE432" s="7">
        <v>0</v>
      </c>
      <c r="AF432" s="25">
        <f t="shared" si="137"/>
        <v>0</v>
      </c>
      <c r="AH432" s="7">
        <v>0</v>
      </c>
      <c r="AI432" s="25">
        <f t="shared" si="138"/>
        <v>0</v>
      </c>
    </row>
    <row r="433" spans="1:35" ht="14.4" x14ac:dyDescent="0.3">
      <c r="A433" t="s">
        <v>502</v>
      </c>
      <c r="B433" t="s">
        <v>935</v>
      </c>
      <c r="C433" s="7" t="s">
        <v>941</v>
      </c>
      <c r="D433" s="20">
        <v>2.0044439711451498</v>
      </c>
      <c r="E433" s="24">
        <v>0</v>
      </c>
      <c r="F433" s="24">
        <v>0</v>
      </c>
      <c r="G433" s="24">
        <v>0</v>
      </c>
      <c r="H433" s="16">
        <f t="shared" si="123"/>
        <v>2.0044439711451498</v>
      </c>
      <c r="I433" s="18">
        <f t="shared" si="124"/>
        <v>0</v>
      </c>
      <c r="J433" s="18">
        <f t="shared" si="125"/>
        <v>0</v>
      </c>
      <c r="K433" s="18">
        <f t="shared" si="126"/>
        <v>0</v>
      </c>
      <c r="L433" s="18">
        <f t="shared" si="127"/>
        <v>100</v>
      </c>
      <c r="M433">
        <v>3.4718817656308201E-2</v>
      </c>
      <c r="N433" s="21">
        <v>2.26762186378749E-2</v>
      </c>
      <c r="O433" s="16">
        <f t="shared" si="139"/>
        <v>5.7395036294183105E-2</v>
      </c>
      <c r="P433" s="21">
        <v>2.24189618342381E-2</v>
      </c>
      <c r="Q433" s="16">
        <f t="shared" si="140"/>
        <v>7.9813998128421201E-2</v>
      </c>
      <c r="R433" s="18">
        <f t="shared" si="128"/>
        <v>1.7320921989389979</v>
      </c>
      <c r="S433" s="18">
        <f t="shared" si="129"/>
        <v>1.1312972058241095</v>
      </c>
      <c r="T433" s="18">
        <f t="shared" si="130"/>
        <v>2.8633894047631077</v>
      </c>
      <c r="U433" s="18">
        <f t="shared" si="131"/>
        <v>1.1184628833217036</v>
      </c>
      <c r="V433" s="18">
        <f t="shared" si="132"/>
        <v>3.9818522880848111</v>
      </c>
      <c r="X433" s="11">
        <f t="shared" si="133"/>
        <v>100</v>
      </c>
      <c r="Y433" s="11">
        <f t="shared" si="134"/>
        <v>3.9818522880848111</v>
      </c>
      <c r="AA433" s="7">
        <v>0</v>
      </c>
      <c r="AB433" s="25">
        <f t="shared" si="135"/>
        <v>0</v>
      </c>
      <c r="AC433" s="7">
        <v>0</v>
      </c>
      <c r="AD433" s="25">
        <f t="shared" si="136"/>
        <v>0</v>
      </c>
      <c r="AE433" s="7">
        <v>0</v>
      </c>
      <c r="AF433" s="25">
        <f t="shared" si="137"/>
        <v>0</v>
      </c>
      <c r="AH433" s="7">
        <v>0</v>
      </c>
      <c r="AI433" s="25">
        <f t="shared" si="138"/>
        <v>0</v>
      </c>
    </row>
    <row r="434" spans="1:35" ht="14.4" x14ac:dyDescent="0.3">
      <c r="A434" t="s">
        <v>503</v>
      </c>
      <c r="B434" t="s">
        <v>936</v>
      </c>
      <c r="C434" s="7" t="s">
        <v>941</v>
      </c>
      <c r="D434" s="20">
        <v>0.99680907284226195</v>
      </c>
      <c r="E434" s="24">
        <v>0</v>
      </c>
      <c r="F434" s="24">
        <v>0</v>
      </c>
      <c r="G434" s="24">
        <v>0</v>
      </c>
      <c r="H434" s="16">
        <f t="shared" si="123"/>
        <v>0.99680907284226195</v>
      </c>
      <c r="I434" s="18">
        <f t="shared" si="124"/>
        <v>0</v>
      </c>
      <c r="J434" s="18">
        <f t="shared" si="125"/>
        <v>0</v>
      </c>
      <c r="K434" s="18">
        <f t="shared" si="126"/>
        <v>0</v>
      </c>
      <c r="L434" s="18">
        <f t="shared" si="127"/>
        <v>100</v>
      </c>
      <c r="M434">
        <v>6.8597591043793302E-2</v>
      </c>
      <c r="N434" s="21">
        <v>1.1085992023811501E-2</v>
      </c>
      <c r="O434" s="16">
        <f t="shared" si="139"/>
        <v>7.9683583067604799E-2</v>
      </c>
      <c r="P434" s="21">
        <v>2.4910831193150001E-2</v>
      </c>
      <c r="Q434" s="16">
        <f t="shared" si="140"/>
        <v>0.1045944142607548</v>
      </c>
      <c r="R434" s="18">
        <f t="shared" si="128"/>
        <v>6.8817181657663733</v>
      </c>
      <c r="S434" s="18">
        <f t="shared" si="129"/>
        <v>1.1121479855917986</v>
      </c>
      <c r="T434" s="18">
        <f t="shared" si="130"/>
        <v>7.993866151358171</v>
      </c>
      <c r="U434" s="18">
        <f t="shared" si="131"/>
        <v>2.4990574295356525</v>
      </c>
      <c r="V434" s="18">
        <f t="shared" si="132"/>
        <v>10.492923580893825</v>
      </c>
      <c r="X434" s="11">
        <f t="shared" si="133"/>
        <v>100</v>
      </c>
      <c r="Y434" s="11">
        <f t="shared" si="134"/>
        <v>10.492923580893825</v>
      </c>
      <c r="AA434" s="7">
        <v>0</v>
      </c>
      <c r="AB434" s="25">
        <f t="shared" si="135"/>
        <v>0</v>
      </c>
      <c r="AC434" s="7">
        <v>0</v>
      </c>
      <c r="AD434" s="25">
        <f t="shared" si="136"/>
        <v>0</v>
      </c>
      <c r="AE434" s="7">
        <v>0</v>
      </c>
      <c r="AF434" s="25">
        <f t="shared" si="137"/>
        <v>0</v>
      </c>
      <c r="AH434" s="7">
        <v>0</v>
      </c>
      <c r="AI434" s="25">
        <f t="shared" si="138"/>
        <v>0</v>
      </c>
    </row>
    <row r="435" spans="1:35" ht="14.4" x14ac:dyDescent="0.3">
      <c r="A435" t="s">
        <v>504</v>
      </c>
      <c r="B435" t="s">
        <v>937</v>
      </c>
      <c r="C435" s="7" t="s">
        <v>941</v>
      </c>
      <c r="D435" s="20">
        <v>2.5060048807377502</v>
      </c>
      <c r="E435" s="24">
        <v>0.71478983865054302</v>
      </c>
      <c r="F435" s="24">
        <v>5.6711806172347597E-4</v>
      </c>
      <c r="G435" s="24">
        <v>2.7718546518498598E-2</v>
      </c>
      <c r="H435" s="16">
        <f t="shared" si="123"/>
        <v>1.7629293775069852</v>
      </c>
      <c r="I435" s="18">
        <f t="shared" si="124"/>
        <v>28.523082462637262</v>
      </c>
      <c r="J435" s="18">
        <f t="shared" si="125"/>
        <v>2.2630365410801611E-2</v>
      </c>
      <c r="K435" s="18">
        <f t="shared" si="126"/>
        <v>1.106085097102383</v>
      </c>
      <c r="L435" s="18">
        <f t="shared" si="127"/>
        <v>70.348202074849567</v>
      </c>
      <c r="M435">
        <v>1.8545369990664699E-3</v>
      </c>
      <c r="N435" s="21">
        <v>1.65782655465209E-2</v>
      </c>
      <c r="O435" s="16">
        <f t="shared" si="139"/>
        <v>1.8432802545587369E-2</v>
      </c>
      <c r="P435" s="21">
        <v>5.47485812069851E-2</v>
      </c>
      <c r="Q435" s="16">
        <f t="shared" si="140"/>
        <v>7.3181383752572465E-2</v>
      </c>
      <c r="R435" s="18">
        <f t="shared" si="128"/>
        <v>7.4003726541845657E-2</v>
      </c>
      <c r="S435" s="18">
        <f t="shared" si="129"/>
        <v>0.66154163042333636</v>
      </c>
      <c r="T435" s="18">
        <f t="shared" si="130"/>
        <v>0.73554535696518197</v>
      </c>
      <c r="U435" s="18">
        <f t="shared" si="131"/>
        <v>2.1846957133965157</v>
      </c>
      <c r="V435" s="18">
        <f t="shared" si="132"/>
        <v>2.9202410703616977</v>
      </c>
      <c r="X435" s="11">
        <f t="shared" si="133"/>
        <v>100.00000000000001</v>
      </c>
      <c r="Y435" s="11">
        <f t="shared" si="134"/>
        <v>2.9202410703616977</v>
      </c>
      <c r="AA435" s="7">
        <v>0.134772711294703</v>
      </c>
      <c r="AB435" s="25">
        <f t="shared" si="135"/>
        <v>5.3779907745042728</v>
      </c>
      <c r="AC435" s="7">
        <v>0.39136315306618102</v>
      </c>
      <c r="AD435" s="25">
        <f t="shared" si="136"/>
        <v>15.617014798110308</v>
      </c>
      <c r="AE435" s="7">
        <v>0.17413937862354101</v>
      </c>
      <c r="AF435" s="25">
        <f t="shared" si="137"/>
        <v>6.9488842564534679</v>
      </c>
      <c r="AH435" s="7">
        <v>2.1118957721439302</v>
      </c>
      <c r="AI435" s="25">
        <f t="shared" si="138"/>
        <v>84.273410174771996</v>
      </c>
    </row>
    <row r="436" spans="1:35" ht="14.4" x14ac:dyDescent="0.3">
      <c r="A436" t="s">
        <v>505</v>
      </c>
      <c r="B436" t="s">
        <v>938</v>
      </c>
      <c r="C436" s="7" t="s">
        <v>941</v>
      </c>
      <c r="D436" s="20">
        <v>3.7961206152837201</v>
      </c>
      <c r="E436" s="24">
        <v>0</v>
      </c>
      <c r="F436" s="24">
        <v>0</v>
      </c>
      <c r="G436" s="24">
        <v>0</v>
      </c>
      <c r="H436" s="16">
        <f t="shared" si="123"/>
        <v>3.7961206152837201</v>
      </c>
      <c r="I436" s="18">
        <f t="shared" si="124"/>
        <v>0</v>
      </c>
      <c r="J436" s="18">
        <f t="shared" si="125"/>
        <v>0</v>
      </c>
      <c r="K436" s="18">
        <f t="shared" si="126"/>
        <v>0</v>
      </c>
      <c r="L436" s="18">
        <f t="shared" si="127"/>
        <v>100</v>
      </c>
      <c r="M436">
        <v>0.16983025124060899</v>
      </c>
      <c r="N436" s="21">
        <v>0.21179235998788201</v>
      </c>
      <c r="O436" s="16">
        <f t="shared" si="139"/>
        <v>0.381622611228491</v>
      </c>
      <c r="P436" s="21">
        <v>0.37619444960236698</v>
      </c>
      <c r="Q436" s="16">
        <f t="shared" si="140"/>
        <v>0.75781706083085798</v>
      </c>
      <c r="R436" s="18">
        <f t="shared" si="128"/>
        <v>4.4737843828472759</v>
      </c>
      <c r="S436" s="18">
        <f t="shared" si="129"/>
        <v>5.5791788895004002</v>
      </c>
      <c r="T436" s="18">
        <f t="shared" si="130"/>
        <v>10.052963272347675</v>
      </c>
      <c r="U436" s="18">
        <f t="shared" si="131"/>
        <v>9.9099709342151758</v>
      </c>
      <c r="V436" s="18">
        <f t="shared" si="132"/>
        <v>19.962934206562853</v>
      </c>
      <c r="X436" s="11">
        <f t="shared" si="133"/>
        <v>100</v>
      </c>
      <c r="Y436" s="11">
        <f t="shared" si="134"/>
        <v>19.962934206562849</v>
      </c>
      <c r="AA436" s="7">
        <v>0</v>
      </c>
      <c r="AB436" s="25">
        <f t="shared" si="135"/>
        <v>0</v>
      </c>
      <c r="AC436" s="7">
        <v>0</v>
      </c>
      <c r="AD436" s="25">
        <f t="shared" si="136"/>
        <v>0</v>
      </c>
      <c r="AE436" s="7">
        <v>0</v>
      </c>
      <c r="AF436" s="25">
        <f t="shared" si="137"/>
        <v>0</v>
      </c>
      <c r="AH436" s="7">
        <v>0</v>
      </c>
      <c r="AI436" s="25">
        <f t="shared" si="138"/>
        <v>0</v>
      </c>
    </row>
    <row r="437" spans="1:35" ht="14.4" x14ac:dyDescent="0.3">
      <c r="A437" t="s">
        <v>506</v>
      </c>
      <c r="B437" t="s">
        <v>939</v>
      </c>
      <c r="C437" s="7" t="s">
        <v>944</v>
      </c>
      <c r="D437" s="20">
        <v>0.90650075451442902</v>
      </c>
      <c r="E437" s="24">
        <v>0</v>
      </c>
      <c r="F437" s="24">
        <v>0</v>
      </c>
      <c r="G437" s="24">
        <v>0</v>
      </c>
      <c r="H437" s="16">
        <f t="shared" si="123"/>
        <v>0.90650075451442902</v>
      </c>
      <c r="I437" s="18">
        <f t="shared" si="124"/>
        <v>0</v>
      </c>
      <c r="J437" s="18">
        <f t="shared" si="125"/>
        <v>0</v>
      </c>
      <c r="K437" s="18">
        <f t="shared" si="126"/>
        <v>0</v>
      </c>
      <c r="L437" s="18">
        <f t="shared" si="127"/>
        <v>100</v>
      </c>
      <c r="M437">
        <v>2.3812345122185E-2</v>
      </c>
      <c r="N437" s="21">
        <v>1.48773285202452E-2</v>
      </c>
      <c r="O437" s="16">
        <f t="shared" si="139"/>
        <v>3.86896736424302E-2</v>
      </c>
      <c r="P437" s="21">
        <v>0.16241654349568399</v>
      </c>
      <c r="Q437" s="16">
        <f t="shared" si="140"/>
        <v>0.20110621713811419</v>
      </c>
      <c r="R437" s="18">
        <f t="shared" si="128"/>
        <v>2.6268422837596188</v>
      </c>
      <c r="S437" s="18">
        <f t="shared" si="129"/>
        <v>1.6411821442128092</v>
      </c>
      <c r="T437" s="18">
        <f t="shared" si="130"/>
        <v>4.2680244279724278</v>
      </c>
      <c r="U437" s="18">
        <f t="shared" si="131"/>
        <v>17.916867987901796</v>
      </c>
      <c r="V437" s="18">
        <f t="shared" si="132"/>
        <v>22.184892415874224</v>
      </c>
      <c r="X437" s="11">
        <f t="shared" si="133"/>
        <v>100</v>
      </c>
      <c r="Y437" s="11">
        <f t="shared" si="134"/>
        <v>22.184892415874224</v>
      </c>
      <c r="AA437" s="7">
        <v>0</v>
      </c>
      <c r="AB437" s="25">
        <f t="shared" si="135"/>
        <v>0</v>
      </c>
      <c r="AC437" s="7">
        <v>0</v>
      </c>
      <c r="AD437" s="25">
        <f t="shared" si="136"/>
        <v>0</v>
      </c>
      <c r="AE437" s="7">
        <v>0</v>
      </c>
      <c r="AF437" s="25">
        <f t="shared" si="137"/>
        <v>0</v>
      </c>
      <c r="AH437" s="7">
        <v>0</v>
      </c>
      <c r="AI437" s="25">
        <f t="shared" si="138"/>
        <v>0</v>
      </c>
    </row>
    <row r="438" spans="1:35" ht="14.4" x14ac:dyDescent="0.3">
      <c r="A438" t="s">
        <v>507</v>
      </c>
      <c r="B438" t="s">
        <v>940</v>
      </c>
      <c r="C438" s="7" t="s">
        <v>941</v>
      </c>
      <c r="D438" s="20">
        <v>9.6384459381135006</v>
      </c>
      <c r="E438" s="24">
        <v>2.2453041613193299</v>
      </c>
      <c r="F438" s="24">
        <v>0.116309752465045</v>
      </c>
      <c r="G438" s="24">
        <v>0.12665720029865499</v>
      </c>
      <c r="H438" s="16">
        <f t="shared" si="123"/>
        <v>7.1501748240304703</v>
      </c>
      <c r="I438" s="18">
        <f t="shared" si="124"/>
        <v>23.295292371155796</v>
      </c>
      <c r="J438" s="18">
        <f t="shared" si="125"/>
        <v>1.2067272381029706</v>
      </c>
      <c r="K438" s="18">
        <f t="shared" si="126"/>
        <v>1.3140832154052124</v>
      </c>
      <c r="L438" s="18">
        <f t="shared" si="127"/>
        <v>74.183897175336028</v>
      </c>
      <c r="M438">
        <v>0.67226289698235897</v>
      </c>
      <c r="N438" s="21">
        <v>0.127195093982196</v>
      </c>
      <c r="O438" s="16">
        <f t="shared" si="139"/>
        <v>0.79945799096455494</v>
      </c>
      <c r="P438" s="21">
        <v>0.27674622056445702</v>
      </c>
      <c r="Q438" s="16">
        <f t="shared" si="140"/>
        <v>1.076204211529012</v>
      </c>
      <c r="R438" s="18">
        <f t="shared" si="128"/>
        <v>6.9748059106086417</v>
      </c>
      <c r="S438" s="18">
        <f t="shared" si="129"/>
        <v>1.3196639250652005</v>
      </c>
      <c r="T438" s="18">
        <f t="shared" si="130"/>
        <v>8.2944698356738407</v>
      </c>
      <c r="U438" s="18">
        <f t="shared" si="131"/>
        <v>2.8712742940240386</v>
      </c>
      <c r="V438" s="18">
        <f t="shared" si="132"/>
        <v>11.165744129697881</v>
      </c>
      <c r="X438" s="11">
        <f>SUM(I438:L438)</f>
        <v>100</v>
      </c>
      <c r="Y438" s="11">
        <f t="shared" si="134"/>
        <v>11.165744129697881</v>
      </c>
      <c r="AA438" s="7">
        <v>0</v>
      </c>
      <c r="AB438" s="25">
        <f t="shared" si="135"/>
        <v>0</v>
      </c>
      <c r="AC438" s="7">
        <v>1.08911720291653E-2</v>
      </c>
      <c r="AD438" s="25">
        <f t="shared" si="136"/>
        <v>0.11299717920394323</v>
      </c>
      <c r="AE438" s="7">
        <v>2.6295260751095999E-2</v>
      </c>
      <c r="AF438" s="25">
        <f t="shared" si="137"/>
        <v>0.2728163950903757</v>
      </c>
      <c r="AH438" s="7">
        <v>1.5796255954944101</v>
      </c>
      <c r="AI438" s="25">
        <f t="shared" si="138"/>
        <v>16.388799663730694</v>
      </c>
    </row>
  </sheetData>
  <autoFilter ref="A1:U438" xr:uid="{00000000-0009-0000-0000-00000100000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31f6754e-bca0-401a-b5c4-9c8795ebe677">
      <UserInfo>
        <DisplayName>Joanne Scott</DisplayName>
        <AccountId>13</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A524D29B5CC714AA17D93B899816A6D" ma:contentTypeVersion="12" ma:contentTypeDescription="Create a new document." ma:contentTypeScope="" ma:versionID="fea87de6dfa4ce0660d0a6930deb2cc5">
  <xsd:schema xmlns:xsd="http://www.w3.org/2001/XMLSchema" xmlns:xs="http://www.w3.org/2001/XMLSchema" xmlns:p="http://schemas.microsoft.com/office/2006/metadata/properties" xmlns:ns2="392bd12a-02d3-4895-a365-f1b65e870b6c" xmlns:ns3="31f6754e-bca0-401a-b5c4-9c8795ebe677" targetNamespace="http://schemas.microsoft.com/office/2006/metadata/properties" ma:root="true" ma:fieldsID="a2eabec7ff93f7d61f5b3d54a48801ef" ns2:_="" ns3:_="">
    <xsd:import namespace="392bd12a-02d3-4895-a365-f1b65e870b6c"/>
    <xsd:import namespace="31f6754e-bca0-401a-b5c4-9c8795ebe67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2bd12a-02d3-4895-a365-f1b65e870b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1f6754e-bca0-401a-b5c4-9c8795ebe67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5123CD-4B60-450A-90E8-8D754E78BBCE}">
  <ds:schemaRefs>
    <ds:schemaRef ds:uri="http://schemas.microsoft.com/office/2006/metadata/properties"/>
    <ds:schemaRef ds:uri="http://schemas.microsoft.com/office/infopath/2007/PartnerControls"/>
    <ds:schemaRef ds:uri="31f6754e-bca0-401a-b5c4-9c8795ebe677"/>
  </ds:schemaRefs>
</ds:datastoreItem>
</file>

<file path=customXml/itemProps2.xml><?xml version="1.0" encoding="utf-8"?>
<ds:datastoreItem xmlns:ds="http://schemas.openxmlformats.org/officeDocument/2006/customXml" ds:itemID="{8736C84E-BCA3-47C8-858A-691D05B2F3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2bd12a-02d3-4895-a365-f1b65e870b6c"/>
    <ds:schemaRef ds:uri="31f6754e-bca0-401a-b5c4-9c8795ebe6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8817AFF-7519-472E-BA0B-B8C09B3CA116}">
  <ds:schemaRefs>
    <ds:schemaRef ds:uri="http://schemas.microsoft.com/sharepoint/v3/contenttype/forms"/>
  </ds:schemaRefs>
</ds:datastoreItem>
</file>

<file path=docMetadata/LabelInfo.xml><?xml version="1.0" encoding="utf-8"?>
<clbl:labelList xmlns:clbl="http://schemas.microsoft.com/office/2020/mipLabelMetadata">
  <clbl:label id="{ce6ebe62-557b-4436-a19c-767eca2cd451}" enabled="0" method="" siteId="{ce6ebe62-557b-4436-a19c-767eca2cd45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Sites Assessment</vt:lpstr>
      <vt:lpstr>Calculations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Williamson</dc:creator>
  <cp:keywords/>
  <dc:description/>
  <cp:lastModifiedBy>Lucie Ackers</cp:lastModifiedBy>
  <cp:revision/>
  <dcterms:created xsi:type="dcterms:W3CDTF">2015-12-04T10:36:28Z</dcterms:created>
  <dcterms:modified xsi:type="dcterms:W3CDTF">2026-08-25T07:29:41Z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0x0101005A524D29B5CC714AA17D93B899816A6D</vt:lpwstr>
  </property>
</Properties>
</file>